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\\jnjrumofps01.eu.jnj.com\home$\efunkner\ProfEd\2019\AOTrauma\advanced st pete\Для создания заявки\"/>
    </mc:Choice>
  </mc:AlternateContent>
  <xr:revisionPtr revIDLastSave="0" documentId="10_ncr:100000_{62CE4A4D-45BC-482F-9A33-855E22E4F698}" xr6:coauthVersionLast="31" xr6:coauthVersionMax="31" xr10:uidLastSave="{00000000-0000-0000-0000-000000000000}"/>
  <bookViews>
    <workbookView xWindow="0" yWindow="0" windowWidth="25200" windowHeight="11620" tabRatio="546" xr2:uid="{00000000-000D-0000-FFFF-FFFF00000000}"/>
  </bookViews>
  <sheets>
    <sheet name="Day 1" sheetId="1" r:id="rId1"/>
  </sheets>
  <definedNames>
    <definedName name="_xlnm._FilterDatabase" localSheetId="0" hidden="1">'Day 1'!$A$14:$AH$14</definedName>
  </definedNames>
  <calcPr calcId="179017"/>
</workbook>
</file>

<file path=xl/calcChain.xml><?xml version="1.0" encoding="utf-8"?>
<calcChain xmlns="http://schemas.openxmlformats.org/spreadsheetml/2006/main">
  <c r="D6" i="1" l="1"/>
  <c r="D4" i="1" l="1"/>
  <c r="E4" i="1" s="1"/>
  <c r="D3" i="1"/>
  <c r="D5" i="1"/>
  <c r="E5" i="1" s="1"/>
  <c r="E3" i="1"/>
  <c r="D2" i="1"/>
  <c r="D1" i="1" s="1"/>
  <c r="E1" i="1" s="1"/>
  <c r="E2" i="1" l="1"/>
</calcChain>
</file>

<file path=xl/sharedStrings.xml><?xml version="1.0" encoding="utf-8"?>
<sst xmlns="http://schemas.openxmlformats.org/spreadsheetml/2006/main" count="327" uniqueCount="159">
  <si>
    <t>Module 4: Injuries of the tibia, ankle and foot</t>
    <phoneticPr fontId="0" type="noConversion"/>
  </si>
  <si>
    <t>DAY 3</t>
    <phoneticPr fontId="0" type="noConversion"/>
  </si>
  <si>
    <t>Management of a type 41-C3 bicondylar tibial plateau fracture using LCP</t>
  </si>
  <si>
    <t>Management of a type 41-C3 bicondylar tibial plateau fracture using LCP</t>
    <phoneticPr fontId="0" type="noConversion"/>
  </si>
  <si>
    <t>Module 5: Polytrauma, pelvis and acetabulum</t>
    <phoneticPr fontId="0" type="noConversion"/>
  </si>
  <si>
    <t>Module 6: Special situations and problems</t>
    <phoneticPr fontId="0" type="noConversion"/>
  </si>
  <si>
    <t>DAY 4</t>
    <phoneticPr fontId="0" type="noConversion"/>
  </si>
  <si>
    <t>PRACTICAL EXERCISE 2 A</t>
  </si>
  <si>
    <t>DISCUSSION 2 A</t>
  </si>
  <si>
    <t>PRACTICAL EXERCISE 2 B</t>
  </si>
  <si>
    <t>DISCUSSION 2 B</t>
  </si>
  <si>
    <t>PRACTICAL EXERCISE 3 A</t>
  </si>
  <si>
    <t xml:space="preserve">DISCUSSION 3 A </t>
  </si>
  <si>
    <t>PRACTICAL EXERCISE 3 B</t>
  </si>
  <si>
    <t xml:space="preserve">DISCUSSION 3 B  </t>
  </si>
  <si>
    <t>PRACTICAL EXERCISE 4 A</t>
  </si>
  <si>
    <t xml:space="preserve">DISCUSSION 4 A </t>
  </si>
  <si>
    <t>PRACTICAL EXERCISE 4 B</t>
  </si>
  <si>
    <t xml:space="preserve">DISCUSSION 4 B  </t>
  </si>
  <si>
    <t>PRACTICAL EXERCISE 5 A</t>
  </si>
  <si>
    <t xml:space="preserve">DISCUSSION 5 A  </t>
  </si>
  <si>
    <t>PRACTICAL EXERCISE 5 B</t>
  </si>
  <si>
    <t xml:space="preserve">DISCUSSION 5 B  </t>
  </si>
  <si>
    <t xml:space="preserve">DISCUSSION 6 A  </t>
  </si>
  <si>
    <t xml:space="preserve">DISCUSSION 6 B </t>
  </si>
  <si>
    <t>Fixation of a type 13-C1 fracture in the distal humerus using LCP</t>
  </si>
  <si>
    <t>LUNCH BREAK</t>
  </si>
  <si>
    <t>Location change to the lecture hall</t>
  </si>
  <si>
    <t>Summary of the day</t>
  </si>
  <si>
    <t>Module 2: Upper limb injuries. Pert 2</t>
  </si>
  <si>
    <t>Module 2: Upper limb injuries. Part 1</t>
  </si>
  <si>
    <t>Complex tibial plateau fractures</t>
  </si>
  <si>
    <t>Early and definitive treatment of pilon fractures</t>
  </si>
  <si>
    <t>Complex malleolar fractures</t>
  </si>
  <si>
    <t>Talar neck fractures and complications</t>
  </si>
  <si>
    <t>• Video: 20226 • Bone model: 1152.1</t>
  </si>
  <si>
    <t>Fractures of the tibia, ankle, and foot</t>
  </si>
  <si>
    <t>Mangled extremity management</t>
  </si>
  <si>
    <t>Evaluation and emergency management of pelvic ring injuries</t>
  </si>
  <si>
    <t>Treatment of metaphyseal and diaphyseal nonunions</t>
  </si>
  <si>
    <t>Infection after ORIF</t>
  </si>
  <si>
    <t xml:space="preserve">Management of a type 43-C3.2 pilon tibial fracture using an LCP distal tibia plate </t>
  </si>
  <si>
    <t>Decision-making in difficult fracture problems and polytrauma patients</t>
  </si>
  <si>
    <t>Principles of acetabular fracture management</t>
  </si>
  <si>
    <t>A rewiew of the principles fracture fixation</t>
  </si>
  <si>
    <t>PRACTICAL EXERCISE 1 A</t>
  </si>
  <si>
    <t>DISCUSSION 1 A</t>
  </si>
  <si>
    <t>PRACTICAL EXERCISE 1 B</t>
  </si>
  <si>
    <t>DISCUSSION 1 B</t>
  </si>
  <si>
    <t>Open (articular) fractures</t>
  </si>
  <si>
    <t>Moderator</t>
  </si>
  <si>
    <t>Lecturer</t>
  </si>
  <si>
    <t xml:space="preserve"> </t>
  </si>
  <si>
    <t>COFFEE BREAK</t>
  </si>
  <si>
    <t>DAY 1</t>
  </si>
  <si>
    <t>DAY 2</t>
  </si>
  <si>
    <t>Group 3</t>
  </si>
  <si>
    <t xml:space="preserve"> Group 2</t>
  </si>
  <si>
    <t xml:space="preserve"> Group 1</t>
  </si>
  <si>
    <t>Welcome and introduction</t>
  </si>
  <si>
    <t>Precourse assessment</t>
  </si>
  <si>
    <t>Registration</t>
  </si>
  <si>
    <t xml:space="preserve">MIO—Minimizing surgical footprints </t>
  </si>
  <si>
    <t>Location change to practical exercises and discussions</t>
  </si>
  <si>
    <t>Review of principles and reduction techniques —  concepts and application</t>
  </si>
  <si>
    <t>Group 4</t>
  </si>
  <si>
    <t xml:space="preserve"> Group 3</t>
  </si>
  <si>
    <t xml:space="preserve"> Group 4</t>
  </si>
  <si>
    <t>Group 1</t>
  </si>
  <si>
    <t>Group 2</t>
  </si>
  <si>
    <t>Clinical indications for locked plating</t>
  </si>
  <si>
    <t>Fractures of the clavicle: when and how to operate—indications and methods of fixation</t>
  </si>
  <si>
    <t>Fixation of a four-fragment fracture in the proximal humerus using a proximal humerus interlocking system (PHILOS) plate</t>
  </si>
  <si>
    <t>Upper extremity fractures—decision making and methods of stabilization</t>
  </si>
  <si>
    <t xml:space="preserve">Upper extremity fractures—decision making and methods of stabilization </t>
  </si>
  <si>
    <t>Complex humeral shaft fractures</t>
  </si>
  <si>
    <t>Distal humerus—intraarticular fractures and complications</t>
  </si>
  <si>
    <t>Distal radial fractures</t>
  </si>
  <si>
    <t>Femoral neck fractures—different patients; different problems</t>
  </si>
  <si>
    <t>Intertrochanteric fractures—treatment options and outcomes</t>
  </si>
  <si>
    <t>Distal femoral fractures—treatment options and outcomes</t>
  </si>
  <si>
    <t>LCP distal femoral plate or the LISS system</t>
  </si>
  <si>
    <t>Distal femur: fixation of an intraarticular type 33-C2.1 fracture using a</t>
  </si>
  <si>
    <t>Fractures of the femur</t>
  </si>
  <si>
    <t>Current treatment and options of subtrochanteric fractures</t>
  </si>
  <si>
    <t>Tibial shaft fractures (proximal, distal and segmental)</t>
  </si>
  <si>
    <t>The AO World Your Lifelong Learning within AO</t>
  </si>
  <si>
    <t>I.Belenkiy</t>
  </si>
  <si>
    <t>G.Tenison</t>
  </si>
  <si>
    <t>C. Van der Werken</t>
  </si>
  <si>
    <t>V. Khominets</t>
  </si>
  <si>
    <t>I. Belenkiy</t>
  </si>
  <si>
    <t>G. Tenison</t>
  </si>
  <si>
    <t>Definitive fixation of pelvic ring injuries</t>
  </si>
  <si>
    <t>Compartment sindrome</t>
  </si>
  <si>
    <t>C. Van der Verken</t>
  </si>
  <si>
    <t>U. Gudz</t>
  </si>
  <si>
    <t>Module 1: Review of principles.</t>
  </si>
  <si>
    <t>Proximal humerus fractures—to fix, to replace, or treat nonoperatively?</t>
  </si>
  <si>
    <t xml:space="preserve"> Violation of principles</t>
  </si>
  <si>
    <t>D. Davydov</t>
  </si>
  <si>
    <t>Fracture reduction - principles and techniques</t>
  </si>
  <si>
    <t>Management of management of multiple injured patients (ETC/DCO/EAC)</t>
  </si>
  <si>
    <t>Difficult fractures and polytrauma</t>
  </si>
  <si>
    <t>Tissue viality and effect of injury</t>
  </si>
  <si>
    <t>Calcaneal fractures - predicting and avoiding problems</t>
  </si>
  <si>
    <t>Navicular and Lisfranc injuries and complications</t>
  </si>
  <si>
    <t>Principles of orthogeriatric fracture care (osteoporotic fractures)</t>
  </si>
  <si>
    <t>Bone substitutes and bone grafts to promote fracture union - options and outcomes</t>
  </si>
  <si>
    <t>DVT prophylaxis</t>
  </si>
  <si>
    <t>F. Baumgaertel</t>
  </si>
  <si>
    <t>M. Panin</t>
  </si>
  <si>
    <t>I.Belenkiy, G. Tenison</t>
  </si>
  <si>
    <t>P. Loktionov</t>
  </si>
  <si>
    <t>B. Mayorov</t>
  </si>
  <si>
    <t>D. Davydov, V. Khominets</t>
  </si>
  <si>
    <t>A. Plashchinskiy</t>
  </si>
  <si>
    <t>A. Mylnikov</t>
  </si>
  <si>
    <t>Module 3: Femoral injuries. Part 1</t>
  </si>
  <si>
    <t>Module 3: Femoral injuries. Part 2</t>
  </si>
  <si>
    <t>D. Davydov, U. Gudz</t>
  </si>
  <si>
    <t>I Belenkiy</t>
  </si>
  <si>
    <t>D. Anan'in</t>
  </si>
  <si>
    <t>Closing remarcs</t>
  </si>
  <si>
    <t>END OF THE COURSE</t>
  </si>
  <si>
    <t>M.Mironova</t>
  </si>
  <si>
    <t>• Video: 20237, • Bone model: PR0716.1</t>
  </si>
  <si>
    <t xml:space="preserve"> •Video: 20238 (LCP DF)  •Bone model: PR0904.1</t>
  </si>
  <si>
    <t>• Video: 20215, 24028  • Bone model: 9147.1</t>
  </si>
  <si>
    <t>Management of a type 43-C3.2 pilon tibial fracture using an LCP distal tibia plate</t>
  </si>
  <si>
    <t>B. Mayorov, D. Anan'in</t>
  </si>
  <si>
    <t>A. Mylnikov, M. Panin</t>
  </si>
  <si>
    <t>D. Davidov</t>
  </si>
  <si>
    <t>D. Davydov, A. Plashchinskiy</t>
  </si>
  <si>
    <t>U. Gudz, D. Anan'in</t>
  </si>
  <si>
    <t>M. Panin, P. Loktionov</t>
  </si>
  <si>
    <t>B. Mayorov, A. Mylnikov</t>
  </si>
  <si>
    <t>A. Mylnikov, G. Tenison</t>
  </si>
  <si>
    <t>B. Mayorov, M. Panin</t>
  </si>
  <si>
    <t>P. Loktionov, V. Khominets</t>
  </si>
  <si>
    <t>G. Tenison, A. Plashchinskiy</t>
  </si>
  <si>
    <t>A. Plashchinskiy, G. Tenison</t>
  </si>
  <si>
    <t>D. Davydov, A. Mylnikov, D Anan'in</t>
  </si>
  <si>
    <t>G. Tenison, B. Mayorov, A. Plashchinskiy</t>
  </si>
  <si>
    <t>M. Panin, B. Mayorov, D. Anan'in</t>
  </si>
  <si>
    <t>U. Gudz, I. Belenkiy, A. Mylnikov</t>
  </si>
  <si>
    <t>V. Khominets, D. Davydov, D. Anan'in</t>
  </si>
  <si>
    <t>I. Belenkiy, D. Anan'in, P. Loktionov</t>
  </si>
  <si>
    <t>D. Davydov, A. Plashchinskiy, U. Gudz</t>
  </si>
  <si>
    <t>Practicials total</t>
  </si>
  <si>
    <t>Discussions</t>
  </si>
  <si>
    <t>Lectures</t>
  </si>
  <si>
    <t>Other</t>
  </si>
  <si>
    <t>Total time</t>
  </si>
  <si>
    <t>Hands-on</t>
  </si>
  <si>
    <t>of total event duration</t>
  </si>
  <si>
    <t>• Video: 20251 • Bone model: 5032.1</t>
  </si>
  <si>
    <t>Group 1, 2</t>
  </si>
  <si>
    <t>Group 3,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</si>
</sst>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Verdana"/>
    </font>
    <font>
      <sz val="11"/>
      <name val="Arial"/>
    </font>
    <font>
      <sz val="11"/>
      <color indexed="8"/>
      <name val="Georgia"/>
      <family val="1"/>
      <charset val="204"/>
    </font>
    <font>
      <b/>
      <sz val="11"/>
      <color indexed="8"/>
      <name val="Georgia"/>
      <family val="1"/>
      <charset val="204"/>
    </font>
    <font>
      <b/>
      <sz val="12"/>
      <color indexed="8"/>
      <name val="Georgia"/>
      <family val="1"/>
      <charset val="204"/>
    </font>
    <font>
      <sz val="11"/>
      <name val="Georgia"/>
      <family val="1"/>
      <charset val="204"/>
    </font>
    <font>
      <sz val="10"/>
      <color indexed="8"/>
      <name val="Georgia"/>
      <family val="1"/>
      <charset val="204"/>
    </font>
    <font>
      <b/>
      <sz val="11"/>
      <name val="Georgia"/>
      <family val="1"/>
      <charset val="204"/>
    </font>
    <font>
      <sz val="12"/>
      <color indexed="8"/>
      <name val="Georgia"/>
      <family val="1"/>
      <charset val="204"/>
    </font>
    <font>
      <b/>
      <sz val="12"/>
      <name val="Georgia"/>
      <family val="1"/>
      <charset val="204"/>
    </font>
    <font>
      <b/>
      <sz val="10"/>
      <color indexed="8"/>
      <name val="Georgia"/>
      <family val="1"/>
      <charset val="204"/>
    </font>
    <font>
      <sz val="10"/>
      <name val="Georgia"/>
      <family val="1"/>
      <charset val="204"/>
    </font>
    <font>
      <sz val="11"/>
      <color theme="1"/>
      <name val="Georgia"/>
      <family val="1"/>
      <charset val="204"/>
    </font>
    <font>
      <sz val="12"/>
      <color rgb="FF000000"/>
      <name val="Georgia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indexed="8"/>
      </patternFill>
    </fill>
    <fill>
      <patternFill patternType="solid">
        <fgColor rgb="FFFCF305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</cellStyleXfs>
  <cellXfs count="89">
    <xf numFmtId="0" fontId="0" fillId="0" borderId="0" xfId="0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9" fontId="5" fillId="2" borderId="1" xfId="0" applyNumberFormat="1" applyFont="1" applyFill="1" applyBorder="1"/>
    <xf numFmtId="0" fontId="4" fillId="2" borderId="1" xfId="0" applyFont="1" applyFill="1" applyBorder="1"/>
    <xf numFmtId="0" fontId="4" fillId="5" borderId="1" xfId="0" applyFont="1" applyFill="1" applyBorder="1" applyAlignment="1">
      <alignment wrapText="1"/>
    </xf>
    <xf numFmtId="0" fontId="14" fillId="2" borderId="1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9" fontId="14" fillId="2" borderId="1" xfId="0" applyNumberFormat="1" applyFont="1" applyFill="1" applyBorder="1"/>
    <xf numFmtId="0" fontId="4" fillId="7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9" fontId="4" fillId="2" borderId="1" xfId="0" applyNumberFormat="1" applyFont="1" applyFill="1" applyBorder="1"/>
    <xf numFmtId="0" fontId="4" fillId="2" borderId="2" xfId="0" applyFont="1" applyFill="1" applyBorder="1"/>
    <xf numFmtId="0" fontId="4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4" fillId="0" borderId="1" xfId="0" applyFont="1" applyFill="1" applyBorder="1"/>
    <xf numFmtId="20" fontId="4" fillId="2" borderId="1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wrapText="1"/>
    </xf>
    <xf numFmtId="20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20" fontId="4" fillId="8" borderId="1" xfId="0" applyNumberFormat="1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7" fillId="8" borderId="2" xfId="4" applyFont="1" applyFill="1" applyBorder="1" applyAlignment="1">
      <alignment horizontal="left" wrapText="1"/>
    </xf>
    <xf numFmtId="0" fontId="4" fillId="8" borderId="1" xfId="0" applyFont="1" applyFill="1" applyBorder="1" applyAlignment="1">
      <alignment horizontal="left"/>
    </xf>
    <xf numFmtId="0" fontId="8" fillId="8" borderId="1" xfId="0" applyFont="1" applyFill="1" applyBorder="1" applyAlignment="1">
      <alignment vertical="center"/>
    </xf>
    <xf numFmtId="0" fontId="4" fillId="8" borderId="1" xfId="0" applyFont="1" applyFill="1" applyBorder="1" applyAlignment="1"/>
    <xf numFmtId="20" fontId="4" fillId="0" borderId="1" xfId="0" applyNumberFormat="1" applyFont="1" applyFill="1" applyBorder="1" applyAlignment="1">
      <alignment horizontal="center"/>
    </xf>
    <xf numFmtId="0" fontId="9" fillId="0" borderId="2" xfId="6" applyFont="1" applyFill="1" applyBorder="1" applyAlignment="1">
      <alignment horizontal="center" wrapText="1"/>
    </xf>
    <xf numFmtId="20" fontId="4" fillId="5" borderId="1" xfId="0" applyNumberFormat="1" applyFont="1" applyFill="1" applyBorder="1" applyAlignment="1">
      <alignment horizontal="center"/>
    </xf>
    <xf numFmtId="20" fontId="4" fillId="5" borderId="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6" fillId="5" borderId="0" xfId="0" applyFont="1" applyFill="1" applyAlignment="1">
      <alignment horizontal="center" wrapText="1"/>
    </xf>
    <xf numFmtId="0" fontId="10" fillId="5" borderId="3" xfId="0" applyFont="1" applyFill="1" applyBorder="1" applyAlignment="1">
      <alignment horizontal="center"/>
    </xf>
    <xf numFmtId="0" fontId="4" fillId="2" borderId="3" xfId="0" applyFont="1" applyFill="1" applyBorder="1"/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/>
    <xf numFmtId="0" fontId="7" fillId="5" borderId="1" xfId="0" applyFont="1" applyFill="1" applyBorder="1" applyAlignment="1">
      <alignment horizontal="left"/>
    </xf>
    <xf numFmtId="0" fontId="4" fillId="5" borderId="0" xfId="0" applyFont="1" applyFill="1" applyAlignment="1">
      <alignment horizontal="center" wrapText="1"/>
    </xf>
    <xf numFmtId="0" fontId="7" fillId="5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20" fontId="4" fillId="6" borderId="1" xfId="0" applyNumberFormat="1" applyFont="1" applyFill="1" applyBorder="1" applyAlignment="1">
      <alignment horizontal="center"/>
    </xf>
    <xf numFmtId="20" fontId="4" fillId="6" borderId="3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6" fillId="6" borderId="0" xfId="0" applyFont="1" applyFill="1" applyAlignment="1">
      <alignment horizontal="center" wrapText="1"/>
    </xf>
    <xf numFmtId="0" fontId="7" fillId="6" borderId="1" xfId="0" applyFont="1" applyFill="1" applyBorder="1" applyAlignment="1">
      <alignment horizontal="center"/>
    </xf>
    <xf numFmtId="0" fontId="4" fillId="6" borderId="1" xfId="0" applyFont="1" applyFill="1" applyBorder="1"/>
    <xf numFmtId="0" fontId="5" fillId="0" borderId="4" xfId="7" applyNumberFormat="1" applyFont="1" applyFill="1" applyBorder="1" applyAlignment="1" applyProtection="1">
      <alignment horizontal="center" wrapText="1"/>
    </xf>
    <xf numFmtId="0" fontId="6" fillId="3" borderId="0" xfId="0" applyFont="1" applyFill="1" applyAlignment="1">
      <alignment horizontal="center" wrapText="1"/>
    </xf>
    <xf numFmtId="0" fontId="10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4" fillId="3" borderId="0" xfId="0" applyFont="1" applyFill="1" applyAlignment="1">
      <alignment horizontal="center" wrapText="1"/>
    </xf>
    <xf numFmtId="0" fontId="11" fillId="3" borderId="1" xfId="0" applyFont="1" applyFill="1" applyBorder="1" applyAlignment="1">
      <alignment horizontal="center"/>
    </xf>
    <xf numFmtId="0" fontId="7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8" fillId="8" borderId="1" xfId="0" applyFont="1" applyFill="1" applyBorder="1"/>
    <xf numFmtId="0" fontId="7" fillId="2" borderId="1" xfId="0" applyFont="1" applyFill="1" applyBorder="1"/>
    <xf numFmtId="20" fontId="7" fillId="8" borderId="1" xfId="0" applyNumberFormat="1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vertical="center"/>
    </xf>
    <xf numFmtId="20" fontId="4" fillId="2" borderId="1" xfId="0" applyNumberFormat="1" applyFont="1" applyFill="1" applyBorder="1"/>
    <xf numFmtId="0" fontId="4" fillId="6" borderId="5" xfId="0" applyFont="1" applyFill="1" applyBorder="1" applyAlignment="1">
      <alignment horizontal="center"/>
    </xf>
    <xf numFmtId="0" fontId="4" fillId="8" borderId="3" xfId="0" applyFont="1" applyFill="1" applyBorder="1" applyAlignment="1"/>
    <xf numFmtId="20" fontId="4" fillId="9" borderId="1" xfId="0" applyNumberFormat="1" applyFont="1" applyFill="1" applyBorder="1" applyAlignment="1">
      <alignment horizontal="center"/>
    </xf>
    <xf numFmtId="0" fontId="7" fillId="8" borderId="1" xfId="6" applyFont="1" applyFill="1" applyBorder="1" applyAlignment="1">
      <alignment wrapText="1"/>
    </xf>
    <xf numFmtId="0" fontId="4" fillId="2" borderId="1" xfId="0" applyFont="1" applyFill="1" applyBorder="1" applyAlignment="1">
      <alignment horizontal="left"/>
    </xf>
    <xf numFmtId="20" fontId="4" fillId="0" borderId="3" xfId="0" applyNumberFormat="1" applyFont="1" applyFill="1" applyBorder="1" applyAlignment="1">
      <alignment horizontal="center"/>
    </xf>
    <xf numFmtId="0" fontId="5" fillId="0" borderId="1" xfId="7" applyNumberFormat="1" applyFont="1" applyFill="1" applyBorder="1" applyAlignment="1" applyProtection="1">
      <alignment horizontal="center" wrapText="1"/>
    </xf>
    <xf numFmtId="0" fontId="10" fillId="3" borderId="3" xfId="0" applyFont="1" applyFill="1" applyBorder="1" applyAlignment="1">
      <alignment horizontal="center"/>
    </xf>
    <xf numFmtId="0" fontId="5" fillId="3" borderId="0" xfId="0" applyFont="1" applyFill="1" applyAlignment="1">
      <alignment horizontal="center" wrapText="1"/>
    </xf>
    <xf numFmtId="0" fontId="4" fillId="0" borderId="3" xfId="0" applyFont="1" applyFill="1" applyBorder="1"/>
    <xf numFmtId="0" fontId="9" fillId="0" borderId="1" xfId="6" applyFont="1" applyFill="1" applyBorder="1" applyAlignment="1">
      <alignment horizontal="center" wrapText="1"/>
    </xf>
    <xf numFmtId="0" fontId="4" fillId="8" borderId="2" xfId="0" applyFont="1" applyFill="1" applyBorder="1" applyAlignment="1">
      <alignment wrapText="1"/>
    </xf>
    <xf numFmtId="0" fontId="4" fillId="8" borderId="4" xfId="0" applyFont="1" applyFill="1" applyBorder="1" applyAlignment="1">
      <alignment wrapText="1"/>
    </xf>
    <xf numFmtId="0" fontId="15" fillId="10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left"/>
    </xf>
    <xf numFmtId="0" fontId="6" fillId="0" borderId="0" xfId="0" applyFont="1" applyFill="1" applyAlignment="1">
      <alignment horizontal="center" wrapText="1"/>
    </xf>
    <xf numFmtId="0" fontId="4" fillId="8" borderId="1" xfId="0" applyFont="1" applyFill="1" applyBorder="1"/>
    <xf numFmtId="0" fontId="8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7" fillId="8" borderId="2" xfId="6" applyFont="1" applyFill="1" applyBorder="1" applyAlignment="1">
      <alignment horizontal="left" wrapText="1"/>
    </xf>
    <xf numFmtId="0" fontId="4" fillId="4" borderId="1" xfId="0" applyFont="1" applyFill="1" applyBorder="1"/>
  </cellXfs>
  <cellStyles count="9">
    <cellStyle name="Normal" xfId="0" builtinId="0"/>
    <cellStyle name="Standard_Video&amp;bones orig." xfId="1" xr:uid="{00000000-0005-0000-0000-000001000000}"/>
    <cellStyle name="Обычный 2" xfId="2" xr:uid="{00000000-0005-0000-0000-000002000000}"/>
    <cellStyle name="Обычный 3" xfId="3" xr:uid="{00000000-0005-0000-0000-000003000000}"/>
    <cellStyle name="Обычный 4" xfId="4" xr:uid="{00000000-0005-0000-0000-000004000000}"/>
    <cellStyle name="Обычный 5" xfId="5" xr:uid="{00000000-0005-0000-0000-000005000000}"/>
    <cellStyle name="Обычный 6" xfId="6" xr:uid="{00000000-0005-0000-0000-000006000000}"/>
    <cellStyle name="Обычный 7" xfId="7" xr:uid="{00000000-0005-0000-0000-000007000000}"/>
    <cellStyle name="Обычный 8" xfId="8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97"/>
  <sheetViews>
    <sheetView tabSelected="1" topLeftCell="A3" zoomScale="55" zoomScaleNormal="55" workbookViewId="0">
      <selection activeCell="F23" sqref="F23"/>
    </sheetView>
  </sheetViews>
  <sheetFormatPr defaultColWidth="8.81640625" defaultRowHeight="14.5" x14ac:dyDescent="0.35"/>
  <cols>
    <col min="1" max="1" width="5.453125" style="4" customWidth="1"/>
    <col min="2" max="3" width="12" style="1" customWidth="1"/>
    <col min="4" max="4" width="7" style="4" customWidth="1"/>
    <col min="5" max="5" width="11.7265625" style="4" bestFit="1" customWidth="1"/>
    <col min="6" max="6" width="78.36328125" style="4" customWidth="1"/>
    <col min="7" max="7" width="30.1796875" style="1" customWidth="1"/>
    <col min="8" max="8" width="30.81640625" style="4" customWidth="1"/>
    <col min="9" max="9" width="29.81640625" style="4" customWidth="1"/>
    <col min="10" max="16384" width="8.81640625" style="4"/>
  </cols>
  <sheetData>
    <row r="1" spans="2:8" ht="29" x14ac:dyDescent="0.35">
      <c r="C1" s="2" t="s">
        <v>149</v>
      </c>
      <c r="D1" s="2">
        <f>D2+D3</f>
        <v>1920</v>
      </c>
      <c r="E1" s="3">
        <f>(D1/D6)</f>
        <v>0.84955752212389379</v>
      </c>
      <c r="F1" s="4" t="s">
        <v>155</v>
      </c>
    </row>
    <row r="2" spans="2:8" x14ac:dyDescent="0.35">
      <c r="C2" s="5" t="s">
        <v>154</v>
      </c>
      <c r="D2" s="6">
        <f>E21+E31+E46+E61+E79+E90+E112+E126+E141+E151</f>
        <v>870</v>
      </c>
      <c r="E2" s="8">
        <f>D2/D6</f>
        <v>0.38495575221238937</v>
      </c>
      <c r="F2" s="4" t="s">
        <v>155</v>
      </c>
    </row>
    <row r="3" spans="2:8" x14ac:dyDescent="0.35">
      <c r="C3" s="7" t="s">
        <v>150</v>
      </c>
      <c r="D3" s="6">
        <f>E26+E36+E51+E66+E85+E96+E117+E131+E146+E156+E165+E176</f>
        <v>1050</v>
      </c>
      <c r="E3" s="8">
        <f>D3/D6</f>
        <v>0.46460176991150443</v>
      </c>
      <c r="F3" s="4" t="s">
        <v>155</v>
      </c>
    </row>
    <row r="4" spans="2:8" x14ac:dyDescent="0.35">
      <c r="C4" s="9" t="s">
        <v>151</v>
      </c>
      <c r="D4" s="10">
        <f>SUM(E15:E19)+SUM(E42:E44)+SUM(E57:E58)+SUM(E72:E73)+SUM(E76:E77)+SUM(E103:E109)+SUM(E123:E124)+SUM(E137:E139)+E162+SUM(E171:E174)+SUM(E182:E185)</f>
        <v>660</v>
      </c>
      <c r="E4" s="11">
        <f>D4/D6</f>
        <v>0.29203539823008851</v>
      </c>
      <c r="F4" s="4" t="s">
        <v>155</v>
      </c>
    </row>
    <row r="5" spans="2:8" x14ac:dyDescent="0.35">
      <c r="C5" s="10" t="s">
        <v>152</v>
      </c>
      <c r="D5" s="10">
        <f>SUM(E11:E13)+E20+E30+E40+E45+E55+E59+E70+E74+E78+E89+E101+E110+E121+E125+E135+E140+E150+E160+E163+E169+E175+E180+E186</f>
        <v>550</v>
      </c>
      <c r="E5" s="11">
        <f>D5/D6</f>
        <v>0.24336283185840707</v>
      </c>
      <c r="F5" s="4" t="s">
        <v>155</v>
      </c>
      <c r="H5" s="1"/>
    </row>
    <row r="6" spans="2:8" x14ac:dyDescent="0.35">
      <c r="C6" s="2" t="s">
        <v>153</v>
      </c>
      <c r="D6" s="2">
        <f>SUM(E11:E187)-E21-E31-E46-E61-E79-E90-E112-E126-E141-E151</f>
        <v>2260</v>
      </c>
      <c r="E6" s="11"/>
      <c r="F6" s="12"/>
      <c r="H6" s="1"/>
    </row>
    <row r="7" spans="2:8" x14ac:dyDescent="0.35">
      <c r="C7" s="2"/>
      <c r="D7" s="2"/>
      <c r="E7" s="11"/>
      <c r="F7" s="12"/>
      <c r="H7" s="1"/>
    </row>
    <row r="8" spans="2:8" x14ac:dyDescent="0.35">
      <c r="C8" s="2"/>
      <c r="D8" s="2"/>
      <c r="E8" s="11"/>
      <c r="F8" s="12"/>
      <c r="H8" s="1"/>
    </row>
    <row r="9" spans="2:8" s="16" customFormat="1" ht="15.5" x14ac:dyDescent="0.35">
      <c r="B9" s="13"/>
      <c r="C9" s="13"/>
      <c r="D9" s="13"/>
      <c r="E9" s="13"/>
      <c r="F9" s="14" t="s">
        <v>54</v>
      </c>
      <c r="G9" s="15" t="s">
        <v>50</v>
      </c>
      <c r="H9" s="15" t="s">
        <v>51</v>
      </c>
    </row>
    <row r="10" spans="2:8" s="16" customFormat="1" ht="15.5" x14ac:dyDescent="0.35">
      <c r="B10" s="13"/>
      <c r="C10" s="13"/>
      <c r="D10" s="13"/>
      <c r="E10" s="13"/>
      <c r="F10" s="14"/>
      <c r="G10" s="13"/>
      <c r="H10" s="13"/>
    </row>
    <row r="11" spans="2:8" x14ac:dyDescent="0.35">
      <c r="B11" s="17">
        <v>0.3263888888888889</v>
      </c>
      <c r="C11" s="17">
        <v>0.36805555555555558</v>
      </c>
      <c r="D11" s="17"/>
      <c r="E11" s="1">
        <v>60</v>
      </c>
      <c r="F11" s="18" t="s">
        <v>61</v>
      </c>
      <c r="G11" s="1" t="s">
        <v>125</v>
      </c>
      <c r="H11" s="1"/>
    </row>
    <row r="12" spans="2:8" s="20" customFormat="1" x14ac:dyDescent="0.35">
      <c r="B12" s="19">
        <v>0.36805555555555558</v>
      </c>
      <c r="C12" s="19">
        <v>0.3888888888888889</v>
      </c>
      <c r="D12" s="19"/>
      <c r="E12" s="20">
        <v>30</v>
      </c>
      <c r="F12" s="21" t="s">
        <v>59</v>
      </c>
      <c r="H12" s="22" t="s">
        <v>87</v>
      </c>
    </row>
    <row r="13" spans="2:8" s="20" customFormat="1" x14ac:dyDescent="0.35">
      <c r="B13" s="19">
        <v>0.3888888888888889</v>
      </c>
      <c r="C13" s="19">
        <v>0.39583333333333331</v>
      </c>
      <c r="D13" s="19"/>
      <c r="E13" s="20">
        <v>10</v>
      </c>
      <c r="F13" s="21" t="s">
        <v>60</v>
      </c>
      <c r="G13" s="20" t="s">
        <v>87</v>
      </c>
    </row>
    <row r="14" spans="2:8" s="23" customFormat="1" ht="15.5" x14ac:dyDescent="0.35">
      <c r="F14" s="24" t="s">
        <v>97</v>
      </c>
      <c r="G14" s="23" t="s">
        <v>87</v>
      </c>
    </row>
    <row r="15" spans="2:8" s="1" customFormat="1" x14ac:dyDescent="0.35">
      <c r="B15" s="25">
        <v>0.39583333333333331</v>
      </c>
      <c r="C15" s="25">
        <v>0.40625</v>
      </c>
      <c r="D15" s="25"/>
      <c r="E15" s="26">
        <v>15</v>
      </c>
      <c r="F15" s="27" t="s">
        <v>44</v>
      </c>
      <c r="G15" s="26"/>
      <c r="H15" s="28" t="s">
        <v>100</v>
      </c>
    </row>
    <row r="16" spans="2:8" x14ac:dyDescent="0.35">
      <c r="B16" s="25">
        <v>0.40625</v>
      </c>
      <c r="C16" s="25">
        <v>0.4236111111111111</v>
      </c>
      <c r="D16" s="25"/>
      <c r="E16" s="26">
        <v>25</v>
      </c>
      <c r="F16" s="29" t="s">
        <v>104</v>
      </c>
      <c r="G16" s="26"/>
      <c r="H16" s="28" t="s">
        <v>89</v>
      </c>
    </row>
    <row r="17" spans="2:30" x14ac:dyDescent="0.35">
      <c r="B17" s="25">
        <v>0.4236111111111111</v>
      </c>
      <c r="C17" s="25">
        <v>0.44097222222222227</v>
      </c>
      <c r="D17" s="25"/>
      <c r="E17" s="26">
        <v>25</v>
      </c>
      <c r="F17" s="29" t="s">
        <v>101</v>
      </c>
      <c r="G17" s="26"/>
      <c r="H17" s="30" t="s">
        <v>110</v>
      </c>
    </row>
    <row r="18" spans="2:30" s="1" customFormat="1" x14ac:dyDescent="0.35">
      <c r="B18" s="25">
        <v>0.44097222222222227</v>
      </c>
      <c r="C18" s="25">
        <v>0.4513888888888889</v>
      </c>
      <c r="D18" s="25"/>
      <c r="E18" s="26">
        <v>15</v>
      </c>
      <c r="F18" s="29" t="s">
        <v>62</v>
      </c>
      <c r="G18" s="26"/>
      <c r="H18" s="30" t="s">
        <v>90</v>
      </c>
    </row>
    <row r="19" spans="2:30" s="1" customFormat="1" x14ac:dyDescent="0.35">
      <c r="B19" s="25">
        <v>0.4513888888888889</v>
      </c>
      <c r="C19" s="25">
        <v>0.46180555555555558</v>
      </c>
      <c r="D19" s="25"/>
      <c r="E19" s="26">
        <v>15</v>
      </c>
      <c r="F19" s="29" t="s">
        <v>70</v>
      </c>
      <c r="G19" s="26"/>
      <c r="H19" s="28" t="s">
        <v>111</v>
      </c>
    </row>
    <row r="20" spans="2:30" s="16" customFormat="1" x14ac:dyDescent="0.35">
      <c r="B20" s="31">
        <v>0.46180555555555558</v>
      </c>
      <c r="C20" s="31">
        <v>0.47569444444444442</v>
      </c>
      <c r="D20" s="31"/>
      <c r="E20" s="13">
        <v>20</v>
      </c>
      <c r="F20" s="32" t="s">
        <v>53</v>
      </c>
      <c r="G20" s="13"/>
      <c r="H20" s="13"/>
    </row>
    <row r="21" spans="2:30" s="38" customFormat="1" ht="15.5" x14ac:dyDescent="0.35">
      <c r="B21" s="33">
        <v>0.47569444444444442</v>
      </c>
      <c r="C21" s="34">
        <v>0.53125</v>
      </c>
      <c r="D21" s="34"/>
      <c r="E21" s="35">
        <v>80</v>
      </c>
      <c r="F21" s="36" t="s">
        <v>45</v>
      </c>
      <c r="G21" s="37" t="s">
        <v>113</v>
      </c>
      <c r="H21" s="37"/>
    </row>
    <row r="22" spans="2:30" ht="31" x14ac:dyDescent="0.35">
      <c r="B22" s="39"/>
      <c r="C22" s="39"/>
      <c r="D22" s="40"/>
      <c r="E22" s="40"/>
      <c r="F22" s="36" t="s">
        <v>72</v>
      </c>
      <c r="G22" s="39"/>
      <c r="H22" s="41"/>
    </row>
    <row r="23" spans="2:30" ht="14.5" customHeight="1" x14ac:dyDescent="0.35">
      <c r="B23" s="39"/>
      <c r="C23" s="39"/>
      <c r="D23" s="40"/>
      <c r="E23" s="40"/>
      <c r="F23" s="42" t="s">
        <v>126</v>
      </c>
      <c r="G23" s="39"/>
      <c r="H23" s="43"/>
    </row>
    <row r="24" spans="2:30" ht="15.5" x14ac:dyDescent="0.35">
      <c r="B24" s="39"/>
      <c r="C24" s="39"/>
      <c r="D24" s="40"/>
      <c r="E24" s="40"/>
      <c r="F24" s="36" t="s">
        <v>58</v>
      </c>
      <c r="G24" s="39" t="s">
        <v>130</v>
      </c>
      <c r="H24" s="43"/>
    </row>
    <row r="25" spans="2:30" ht="15.5" x14ac:dyDescent="0.35">
      <c r="B25" s="39"/>
      <c r="C25" s="39"/>
      <c r="D25" s="40"/>
      <c r="E25" s="40"/>
      <c r="F25" s="36" t="s">
        <v>57</v>
      </c>
      <c r="G25" s="43" t="s">
        <v>131</v>
      </c>
      <c r="H25" s="44"/>
    </row>
    <row r="26" spans="2:30" ht="15.5" x14ac:dyDescent="0.35">
      <c r="B26" s="45">
        <v>0.47569444444444442</v>
      </c>
      <c r="C26" s="46">
        <v>0.53125</v>
      </c>
      <c r="D26" s="45"/>
      <c r="E26" s="47">
        <v>80</v>
      </c>
      <c r="F26" s="48" t="s">
        <v>46</v>
      </c>
      <c r="G26" s="47"/>
      <c r="H26" s="49"/>
    </row>
    <row r="27" spans="2:30" ht="31" x14ac:dyDescent="0.35">
      <c r="B27" s="47"/>
      <c r="C27" s="45"/>
      <c r="D27" s="45"/>
      <c r="E27" s="50"/>
      <c r="F27" s="48" t="s">
        <v>64</v>
      </c>
      <c r="G27" s="49"/>
      <c r="H27" s="49" t="s">
        <v>52</v>
      </c>
    </row>
    <row r="28" spans="2:30" ht="15.5" x14ac:dyDescent="0.35">
      <c r="B28" s="47"/>
      <c r="C28" s="45"/>
      <c r="D28" s="45"/>
      <c r="E28" s="50"/>
      <c r="F28" s="48" t="s">
        <v>56</v>
      </c>
      <c r="G28" s="49" t="s">
        <v>112</v>
      </c>
      <c r="H28" s="49"/>
    </row>
    <row r="29" spans="2:30" ht="15.5" x14ac:dyDescent="0.35">
      <c r="B29" s="47"/>
      <c r="C29" s="45"/>
      <c r="D29" s="45"/>
      <c r="E29" s="50"/>
      <c r="F29" s="48" t="s">
        <v>65</v>
      </c>
      <c r="G29" s="49" t="s">
        <v>115</v>
      </c>
      <c r="H29" s="49"/>
    </row>
    <row r="30" spans="2:30" s="16" customFormat="1" x14ac:dyDescent="0.35">
      <c r="B30" s="31">
        <v>0.53125</v>
      </c>
      <c r="C30" s="31">
        <v>0.57291666666666663</v>
      </c>
      <c r="D30" s="31"/>
      <c r="E30" s="13">
        <v>60</v>
      </c>
      <c r="F30" s="51" t="s">
        <v>26</v>
      </c>
      <c r="G30" s="13"/>
      <c r="H30" s="13"/>
    </row>
    <row r="31" spans="2:30" ht="15.5" x14ac:dyDescent="0.35">
      <c r="B31" s="33">
        <v>0.57291666666666663</v>
      </c>
      <c r="C31" s="33">
        <v>0.62847222222222221</v>
      </c>
      <c r="D31" s="33"/>
      <c r="E31" s="39">
        <v>80</v>
      </c>
      <c r="F31" s="52" t="s">
        <v>47</v>
      </c>
      <c r="G31" s="53" t="s">
        <v>113</v>
      </c>
      <c r="H31" s="53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</row>
    <row r="32" spans="2:30" ht="31" x14ac:dyDescent="0.35">
      <c r="B32" s="39"/>
      <c r="C32" s="39"/>
      <c r="D32" s="40"/>
      <c r="E32" s="40"/>
      <c r="F32" s="52" t="s">
        <v>72</v>
      </c>
      <c r="G32" s="54"/>
      <c r="H32" s="55"/>
    </row>
    <row r="33" spans="1:8" x14ac:dyDescent="0.35">
      <c r="B33" s="39"/>
      <c r="C33" s="39"/>
      <c r="D33" s="40"/>
      <c r="E33" s="40"/>
      <c r="F33" s="56" t="s">
        <v>126</v>
      </c>
      <c r="G33" s="39"/>
      <c r="H33" s="54"/>
    </row>
    <row r="34" spans="1:8" ht="15.5" x14ac:dyDescent="0.35">
      <c r="B34" s="39"/>
      <c r="C34" s="39"/>
      <c r="D34" s="40"/>
      <c r="E34" s="40"/>
      <c r="F34" s="52" t="s">
        <v>66</v>
      </c>
      <c r="G34" s="39" t="s">
        <v>130</v>
      </c>
      <c r="H34" s="54"/>
    </row>
    <row r="35" spans="1:8" ht="15.5" x14ac:dyDescent="0.35">
      <c r="B35" s="39"/>
      <c r="C35" s="39"/>
      <c r="D35" s="40"/>
      <c r="E35" s="40"/>
      <c r="F35" s="52" t="s">
        <v>67</v>
      </c>
      <c r="G35" s="54" t="s">
        <v>131</v>
      </c>
      <c r="H35" s="57"/>
    </row>
    <row r="36" spans="1:8" ht="15.5" x14ac:dyDescent="0.35">
      <c r="B36" s="45">
        <v>0.57291666666666663</v>
      </c>
      <c r="C36" s="45">
        <v>0.62847222222222221</v>
      </c>
      <c r="D36" s="45"/>
      <c r="E36" s="47">
        <v>80</v>
      </c>
      <c r="F36" s="48" t="s">
        <v>48</v>
      </c>
      <c r="G36" s="49"/>
      <c r="H36" s="49"/>
    </row>
    <row r="37" spans="1:8" ht="31" x14ac:dyDescent="0.35">
      <c r="B37" s="47"/>
      <c r="C37" s="45"/>
      <c r="D37" s="45"/>
      <c r="E37" s="50"/>
      <c r="F37" s="48" t="s">
        <v>64</v>
      </c>
      <c r="G37" s="49"/>
      <c r="H37" s="49" t="s">
        <v>52</v>
      </c>
    </row>
    <row r="38" spans="1:8" ht="15.5" x14ac:dyDescent="0.35">
      <c r="B38" s="47"/>
      <c r="C38" s="45"/>
      <c r="D38" s="45"/>
      <c r="E38" s="50"/>
      <c r="F38" s="48" t="s">
        <v>68</v>
      </c>
      <c r="G38" s="47" t="s">
        <v>112</v>
      </c>
      <c r="H38" s="49"/>
    </row>
    <row r="39" spans="1:8" ht="15.5" x14ac:dyDescent="0.35">
      <c r="B39" s="47"/>
      <c r="C39" s="45"/>
      <c r="D39" s="45"/>
      <c r="E39" s="50"/>
      <c r="F39" s="48" t="s">
        <v>69</v>
      </c>
      <c r="G39" s="49" t="s">
        <v>115</v>
      </c>
      <c r="H39" s="49"/>
    </row>
    <row r="40" spans="1:8" s="16" customFormat="1" x14ac:dyDescent="0.35">
      <c r="A40" s="58"/>
      <c r="B40" s="31">
        <v>0.62847222222222221</v>
      </c>
      <c r="C40" s="31">
        <v>0.63194444444444442</v>
      </c>
      <c r="E40" s="13">
        <v>5</v>
      </c>
      <c r="F40" s="59" t="s">
        <v>27</v>
      </c>
      <c r="G40" s="13"/>
      <c r="H40" s="13"/>
    </row>
    <row r="41" spans="1:8" s="13" customFormat="1" ht="15.75" customHeight="1" x14ac:dyDescent="0.35">
      <c r="C41" s="31"/>
      <c r="D41" s="31"/>
      <c r="F41" s="60" t="s">
        <v>30</v>
      </c>
      <c r="G41" s="13" t="s">
        <v>132</v>
      </c>
    </row>
    <row r="42" spans="1:8" ht="16.5" customHeight="1" x14ac:dyDescent="0.35">
      <c r="B42" s="25">
        <v>0.63194444444444442</v>
      </c>
      <c r="C42" s="25">
        <v>0.64236111111111105</v>
      </c>
      <c r="D42" s="25"/>
      <c r="E42" s="26">
        <v>15</v>
      </c>
      <c r="F42" s="61" t="s">
        <v>98</v>
      </c>
      <c r="G42" s="26"/>
      <c r="H42" s="28" t="s">
        <v>113</v>
      </c>
    </row>
    <row r="43" spans="1:8" x14ac:dyDescent="0.35">
      <c r="B43" s="25">
        <v>0.64236111111111105</v>
      </c>
      <c r="C43" s="25">
        <v>0.65625</v>
      </c>
      <c r="D43" s="26"/>
      <c r="E43" s="26">
        <v>20</v>
      </c>
      <c r="F43" s="29" t="s">
        <v>76</v>
      </c>
      <c r="G43" s="26"/>
      <c r="H43" s="28" t="s">
        <v>111</v>
      </c>
    </row>
    <row r="44" spans="1:8" s="62" customFormat="1" x14ac:dyDescent="0.35">
      <c r="B44" s="25">
        <v>0.65625</v>
      </c>
      <c r="C44" s="63">
        <v>0.67013888888888884</v>
      </c>
      <c r="D44" s="64"/>
      <c r="E44" s="64">
        <v>20</v>
      </c>
      <c r="F44" s="65" t="s">
        <v>75</v>
      </c>
      <c r="G44" s="64"/>
      <c r="H44" s="28" t="s">
        <v>114</v>
      </c>
    </row>
    <row r="45" spans="1:8" s="16" customFormat="1" x14ac:dyDescent="0.35">
      <c r="B45" s="31">
        <v>0.67013888888888884</v>
      </c>
      <c r="C45" s="31">
        <v>0.68402777777777779</v>
      </c>
      <c r="D45" s="31"/>
      <c r="E45" s="13">
        <v>20</v>
      </c>
      <c r="F45" s="32" t="s">
        <v>53</v>
      </c>
      <c r="G45" s="13"/>
      <c r="H45" s="13"/>
    </row>
    <row r="46" spans="1:8" ht="15.5" x14ac:dyDescent="0.35">
      <c r="A46" s="66" t="s">
        <v>52</v>
      </c>
      <c r="B46" s="33">
        <v>0.68402777777777779</v>
      </c>
      <c r="C46" s="33">
        <v>0.73958333333333337</v>
      </c>
      <c r="D46" s="33"/>
      <c r="E46" s="39">
        <v>80</v>
      </c>
      <c r="F46" s="52" t="s">
        <v>7</v>
      </c>
      <c r="G46" s="39" t="s">
        <v>92</v>
      </c>
      <c r="H46" s="53"/>
    </row>
    <row r="47" spans="1:8" ht="15.5" x14ac:dyDescent="0.35">
      <c r="B47" s="39"/>
      <c r="C47" s="39"/>
      <c r="D47" s="40"/>
      <c r="E47" s="40"/>
      <c r="F47" s="52" t="s">
        <v>25</v>
      </c>
      <c r="G47" s="54" t="s">
        <v>52</v>
      </c>
      <c r="H47" s="54"/>
    </row>
    <row r="48" spans="1:8" x14ac:dyDescent="0.35">
      <c r="B48" s="39"/>
      <c r="C48" s="39"/>
      <c r="D48" s="40"/>
      <c r="E48" s="40"/>
      <c r="F48" s="56" t="s">
        <v>156</v>
      </c>
      <c r="G48" s="39" t="s">
        <v>52</v>
      </c>
      <c r="H48" s="54" t="s">
        <v>52</v>
      </c>
    </row>
    <row r="49" spans="1:8" ht="15.5" x14ac:dyDescent="0.35">
      <c r="B49" s="39"/>
      <c r="C49" s="39"/>
      <c r="D49" s="40"/>
      <c r="E49" s="40"/>
      <c r="F49" s="52" t="s">
        <v>58</v>
      </c>
      <c r="G49" s="39" t="s">
        <v>133</v>
      </c>
      <c r="H49" s="54"/>
    </row>
    <row r="50" spans="1:8" ht="15.5" x14ac:dyDescent="0.35">
      <c r="B50" s="39"/>
      <c r="C50" s="39"/>
      <c r="D50" s="40"/>
      <c r="E50" s="40"/>
      <c r="F50" s="52" t="s">
        <v>57</v>
      </c>
      <c r="G50" s="39" t="s">
        <v>134</v>
      </c>
      <c r="H50" s="57"/>
    </row>
    <row r="51" spans="1:8" ht="15.5" x14ac:dyDescent="0.35">
      <c r="B51" s="45">
        <v>0.68402777777777779</v>
      </c>
      <c r="C51" s="45">
        <v>0.73958333333333337</v>
      </c>
      <c r="D51" s="45"/>
      <c r="E51" s="47">
        <v>80</v>
      </c>
      <c r="F51" s="48" t="s">
        <v>8</v>
      </c>
      <c r="G51" s="49"/>
      <c r="H51" s="49" t="s">
        <v>52</v>
      </c>
    </row>
    <row r="52" spans="1:8" ht="31" x14ac:dyDescent="0.35">
      <c r="B52" s="47"/>
      <c r="C52" s="45"/>
      <c r="D52" s="45"/>
      <c r="E52" s="50"/>
      <c r="F52" s="48" t="s">
        <v>73</v>
      </c>
      <c r="G52" s="49"/>
      <c r="H52" s="49" t="s">
        <v>52</v>
      </c>
    </row>
    <row r="53" spans="1:8" ht="15.5" x14ac:dyDescent="0.35">
      <c r="B53" s="47"/>
      <c r="C53" s="45"/>
      <c r="D53" s="45"/>
      <c r="E53" s="50"/>
      <c r="F53" s="48" t="s">
        <v>56</v>
      </c>
      <c r="G53" s="67" t="s">
        <v>135</v>
      </c>
      <c r="H53" s="67" t="s">
        <v>52</v>
      </c>
    </row>
    <row r="54" spans="1:8" ht="15.5" x14ac:dyDescent="0.35">
      <c r="B54" s="47"/>
      <c r="C54" s="45"/>
      <c r="D54" s="45"/>
      <c r="E54" s="50"/>
      <c r="F54" s="48" t="s">
        <v>65</v>
      </c>
      <c r="G54" s="49" t="s">
        <v>136</v>
      </c>
      <c r="H54" s="49" t="s">
        <v>52</v>
      </c>
    </row>
    <row r="55" spans="1:8" s="16" customFormat="1" x14ac:dyDescent="0.35">
      <c r="B55" s="31">
        <v>0.73958333333333337</v>
      </c>
      <c r="C55" s="31">
        <v>0.74305555555555547</v>
      </c>
      <c r="E55" s="13">
        <v>5</v>
      </c>
      <c r="F55" s="59" t="s">
        <v>27</v>
      </c>
      <c r="G55" s="13"/>
      <c r="H55" s="13"/>
    </row>
    <row r="56" spans="1:8" s="16" customFormat="1" x14ac:dyDescent="0.35">
      <c r="A56" s="13"/>
      <c r="B56" s="13"/>
      <c r="C56" s="31"/>
      <c r="D56" s="31"/>
      <c r="E56" s="13"/>
      <c r="F56" s="60" t="s">
        <v>29</v>
      </c>
      <c r="G56" s="13" t="s">
        <v>114</v>
      </c>
      <c r="H56" s="13"/>
    </row>
    <row r="57" spans="1:8" x14ac:dyDescent="0.35">
      <c r="B57" s="25">
        <v>0.74305555555555547</v>
      </c>
      <c r="C57" s="25">
        <v>0.75347222222222221</v>
      </c>
      <c r="D57" s="25"/>
      <c r="E57" s="26">
        <v>15</v>
      </c>
      <c r="F57" s="29" t="s">
        <v>77</v>
      </c>
      <c r="G57" s="26"/>
      <c r="H57" s="68" t="s">
        <v>116</v>
      </c>
    </row>
    <row r="58" spans="1:8" ht="29" x14ac:dyDescent="0.35">
      <c r="B58" s="69">
        <v>0.75347222222222221</v>
      </c>
      <c r="C58" s="25">
        <v>0.76388888888888884</v>
      </c>
      <c r="D58" s="25"/>
      <c r="E58" s="26">
        <v>15</v>
      </c>
      <c r="F58" s="70" t="s">
        <v>71</v>
      </c>
      <c r="G58" s="26"/>
      <c r="H58" s="28" t="s">
        <v>88</v>
      </c>
    </row>
    <row r="59" spans="1:8" ht="16.5" customHeight="1" x14ac:dyDescent="0.35">
      <c r="B59" s="17">
        <v>0.76388888888888884</v>
      </c>
      <c r="C59" s="17">
        <v>0.76736111111111116</v>
      </c>
      <c r="D59" s="17"/>
      <c r="E59" s="1">
        <v>5</v>
      </c>
      <c r="F59" s="21" t="s">
        <v>28</v>
      </c>
      <c r="H59" s="71" t="s">
        <v>87</v>
      </c>
    </row>
    <row r="60" spans="1:8" s="16" customFormat="1" ht="15.5" x14ac:dyDescent="0.35">
      <c r="B60" s="13"/>
      <c r="C60" s="13"/>
      <c r="D60" s="13"/>
      <c r="E60" s="13"/>
      <c r="F60" s="14" t="s">
        <v>55</v>
      </c>
      <c r="G60" s="13"/>
      <c r="H60" s="13"/>
    </row>
    <row r="61" spans="1:8" s="38" customFormat="1" ht="15.5" x14ac:dyDescent="0.35">
      <c r="B61" s="34">
        <v>0.35416666666666669</v>
      </c>
      <c r="C61" s="34">
        <v>0.41666666666666669</v>
      </c>
      <c r="D61" s="34"/>
      <c r="E61" s="35">
        <v>90</v>
      </c>
      <c r="F61" s="52" t="s">
        <v>9</v>
      </c>
      <c r="G61" s="39" t="s">
        <v>92</v>
      </c>
      <c r="H61" s="53"/>
    </row>
    <row r="62" spans="1:8" ht="15.5" x14ac:dyDescent="0.35">
      <c r="B62" s="33" t="s">
        <v>52</v>
      </c>
      <c r="C62" s="39"/>
      <c r="D62" s="40"/>
      <c r="E62" s="40"/>
      <c r="F62" s="52" t="s">
        <v>25</v>
      </c>
      <c r="G62" s="54" t="s">
        <v>52</v>
      </c>
      <c r="H62" s="54"/>
    </row>
    <row r="63" spans="1:8" x14ac:dyDescent="0.35">
      <c r="B63" s="39"/>
      <c r="C63" s="39"/>
      <c r="D63" s="40"/>
      <c r="E63" s="40"/>
      <c r="F63" s="42" t="s">
        <v>156</v>
      </c>
      <c r="G63" s="39" t="s">
        <v>52</v>
      </c>
      <c r="H63" s="54" t="s">
        <v>52</v>
      </c>
    </row>
    <row r="64" spans="1:8" ht="15.5" x14ac:dyDescent="0.35">
      <c r="B64" s="39"/>
      <c r="C64" s="39"/>
      <c r="D64" s="40"/>
      <c r="E64" s="40"/>
      <c r="F64" s="52" t="s">
        <v>66</v>
      </c>
      <c r="G64" s="39" t="s">
        <v>133</v>
      </c>
      <c r="H64" s="54"/>
    </row>
    <row r="65" spans="1:8" ht="15.5" x14ac:dyDescent="0.35">
      <c r="B65" s="39"/>
      <c r="C65" s="39"/>
      <c r="D65" s="40"/>
      <c r="E65" s="40"/>
      <c r="F65" s="52" t="s">
        <v>67</v>
      </c>
      <c r="G65" s="39" t="s">
        <v>134</v>
      </c>
      <c r="H65" s="57"/>
    </row>
    <row r="66" spans="1:8" ht="15.5" x14ac:dyDescent="0.35">
      <c r="B66" s="46">
        <v>0.35416666666666669</v>
      </c>
      <c r="C66" s="46">
        <v>0.41666666666666669</v>
      </c>
      <c r="D66" s="45"/>
      <c r="E66" s="47">
        <v>90</v>
      </c>
      <c r="F66" s="48" t="s">
        <v>10</v>
      </c>
      <c r="G66" s="49"/>
      <c r="H66" s="49"/>
    </row>
    <row r="67" spans="1:8" ht="31" x14ac:dyDescent="0.35">
      <c r="B67" s="47"/>
      <c r="C67" s="45"/>
      <c r="D67" s="45"/>
      <c r="E67" s="50"/>
      <c r="F67" s="48" t="s">
        <v>74</v>
      </c>
      <c r="G67" s="49"/>
      <c r="H67" s="49" t="s">
        <v>52</v>
      </c>
    </row>
    <row r="68" spans="1:8" ht="15.5" x14ac:dyDescent="0.35">
      <c r="B68" s="47"/>
      <c r="C68" s="45"/>
      <c r="D68" s="45"/>
      <c r="E68" s="50"/>
      <c r="F68" s="48" t="s">
        <v>68</v>
      </c>
      <c r="G68" s="67" t="s">
        <v>135</v>
      </c>
      <c r="H68" s="49"/>
    </row>
    <row r="69" spans="1:8" ht="15.5" x14ac:dyDescent="0.35">
      <c r="B69" s="47"/>
      <c r="C69" s="45"/>
      <c r="D69" s="45"/>
      <c r="E69" s="50"/>
      <c r="F69" s="48" t="s">
        <v>69</v>
      </c>
      <c r="G69" s="49" t="s">
        <v>136</v>
      </c>
      <c r="H69" s="49"/>
    </row>
    <row r="70" spans="1:8" s="16" customFormat="1" x14ac:dyDescent="0.35">
      <c r="B70" s="72">
        <v>0.41666666666666669</v>
      </c>
      <c r="C70" s="31">
        <v>0.4201388888888889</v>
      </c>
      <c r="E70" s="13">
        <v>5</v>
      </c>
      <c r="F70" s="59" t="s">
        <v>27</v>
      </c>
      <c r="G70" s="13"/>
      <c r="H70" s="13"/>
    </row>
    <row r="71" spans="1:8" s="16" customFormat="1" x14ac:dyDescent="0.35">
      <c r="B71" s="13"/>
      <c r="C71" s="31"/>
      <c r="D71" s="31"/>
      <c r="E71" s="13"/>
      <c r="F71" s="73" t="s">
        <v>118</v>
      </c>
      <c r="G71" s="13" t="s">
        <v>96</v>
      </c>
      <c r="H71" s="13"/>
    </row>
    <row r="72" spans="1:8" x14ac:dyDescent="0.35">
      <c r="B72" s="25">
        <v>0.4201388888888889</v>
      </c>
      <c r="C72" s="25">
        <v>0.43055555555555558</v>
      </c>
      <c r="D72" s="25"/>
      <c r="E72" s="26">
        <v>15</v>
      </c>
      <c r="F72" s="29" t="s">
        <v>78</v>
      </c>
      <c r="G72" s="26"/>
      <c r="H72" s="30" t="s">
        <v>100</v>
      </c>
    </row>
    <row r="73" spans="1:8" s="1" customFormat="1" x14ac:dyDescent="0.35">
      <c r="A73" s="4"/>
      <c r="B73" s="25">
        <v>0.43055555555555558</v>
      </c>
      <c r="C73" s="25">
        <v>0.44097222222222227</v>
      </c>
      <c r="D73" s="25"/>
      <c r="E73" s="26">
        <v>15</v>
      </c>
      <c r="F73" s="29" t="s">
        <v>79</v>
      </c>
      <c r="G73" s="26"/>
      <c r="H73" s="30" t="s">
        <v>90</v>
      </c>
    </row>
    <row r="74" spans="1:8" s="16" customFormat="1" x14ac:dyDescent="0.35">
      <c r="B74" s="31">
        <v>0.44097222222222227</v>
      </c>
      <c r="C74" s="31">
        <v>0.4548611111111111</v>
      </c>
      <c r="D74" s="31"/>
      <c r="E74" s="13">
        <v>20</v>
      </c>
      <c r="F74" s="32" t="s">
        <v>53</v>
      </c>
      <c r="G74" s="13"/>
      <c r="H74" s="13"/>
    </row>
    <row r="75" spans="1:8" s="16" customFormat="1" x14ac:dyDescent="0.35">
      <c r="B75" s="13"/>
      <c r="C75" s="31"/>
      <c r="D75" s="31"/>
      <c r="E75" s="13"/>
      <c r="F75" s="73" t="s">
        <v>119</v>
      </c>
      <c r="G75" s="13" t="s">
        <v>111</v>
      </c>
      <c r="H75" s="13"/>
    </row>
    <row r="76" spans="1:8" x14ac:dyDescent="0.35">
      <c r="B76" s="25">
        <v>0.4548611111111111</v>
      </c>
      <c r="C76" s="25">
        <v>0.47222222222222227</v>
      </c>
      <c r="D76" s="25"/>
      <c r="E76" s="26">
        <v>25</v>
      </c>
      <c r="F76" s="29" t="s">
        <v>84</v>
      </c>
      <c r="G76" s="26"/>
      <c r="H76" s="30" t="s">
        <v>110</v>
      </c>
    </row>
    <row r="77" spans="1:8" x14ac:dyDescent="0.35">
      <c r="B77" s="25">
        <v>0.47222222222222227</v>
      </c>
      <c r="C77" s="25">
        <v>0.4826388888888889</v>
      </c>
      <c r="D77" s="25"/>
      <c r="E77" s="26">
        <v>15</v>
      </c>
      <c r="F77" s="29" t="s">
        <v>80</v>
      </c>
      <c r="G77" s="26"/>
      <c r="H77" s="28" t="s">
        <v>87</v>
      </c>
    </row>
    <row r="78" spans="1:8" s="13" customFormat="1" x14ac:dyDescent="0.35">
      <c r="B78" s="31">
        <v>0.4826388888888889</v>
      </c>
      <c r="C78" s="31">
        <v>0.4861111111111111</v>
      </c>
      <c r="D78" s="31"/>
      <c r="E78" s="13">
        <v>5</v>
      </c>
      <c r="F78" s="59" t="s">
        <v>63</v>
      </c>
    </row>
    <row r="79" spans="1:8" s="38" customFormat="1" ht="15.5" x14ac:dyDescent="0.35">
      <c r="B79" s="34">
        <v>0.4861111111111111</v>
      </c>
      <c r="C79" s="34">
        <v>0.54861111111111105</v>
      </c>
      <c r="D79" s="34"/>
      <c r="E79" s="35">
        <v>90</v>
      </c>
      <c r="F79" s="52" t="s">
        <v>11</v>
      </c>
      <c r="G79" s="74" t="s">
        <v>90</v>
      </c>
      <c r="H79" s="39" t="s">
        <v>52</v>
      </c>
    </row>
    <row r="80" spans="1:8" ht="31" x14ac:dyDescent="0.35">
      <c r="B80" s="39"/>
      <c r="C80" s="39"/>
      <c r="D80" s="40"/>
      <c r="E80" s="40"/>
      <c r="F80" s="52" t="s">
        <v>82</v>
      </c>
      <c r="G80" s="54"/>
      <c r="H80" s="39"/>
    </row>
    <row r="81" spans="2:26" x14ac:dyDescent="0.35">
      <c r="B81" s="39"/>
      <c r="C81" s="39"/>
      <c r="D81" s="40"/>
      <c r="E81" s="40"/>
      <c r="F81" s="75" t="s">
        <v>81</v>
      </c>
      <c r="G81" s="39"/>
      <c r="H81" s="39" t="s">
        <v>52</v>
      </c>
    </row>
    <row r="82" spans="2:26" x14ac:dyDescent="0.35">
      <c r="B82" s="39"/>
      <c r="C82" s="39"/>
      <c r="D82" s="40"/>
      <c r="E82" s="40"/>
      <c r="F82" s="75" t="s">
        <v>127</v>
      </c>
      <c r="G82" s="39"/>
      <c r="H82" s="54"/>
    </row>
    <row r="83" spans="2:26" ht="15.5" x14ac:dyDescent="0.35">
      <c r="B83" s="39"/>
      <c r="C83" s="39"/>
      <c r="D83" s="40"/>
      <c r="E83" s="40"/>
      <c r="F83" s="52" t="s">
        <v>58</v>
      </c>
      <c r="G83" s="54" t="s">
        <v>137</v>
      </c>
      <c r="H83" s="54"/>
    </row>
    <row r="84" spans="2:26" ht="15.5" x14ac:dyDescent="0.35">
      <c r="B84" s="39"/>
      <c r="C84" s="39"/>
      <c r="D84" s="40"/>
      <c r="E84" s="40"/>
      <c r="F84" s="52" t="s">
        <v>57</v>
      </c>
      <c r="G84" s="39" t="s">
        <v>138</v>
      </c>
      <c r="H84" s="57"/>
    </row>
    <row r="85" spans="2:26" ht="15.5" x14ac:dyDescent="0.35">
      <c r="B85" s="46">
        <v>0.4861111111111111</v>
      </c>
      <c r="C85" s="46">
        <v>0.54861111111111105</v>
      </c>
      <c r="D85" s="45"/>
      <c r="E85" s="47">
        <v>90</v>
      </c>
      <c r="F85" s="48" t="s">
        <v>12</v>
      </c>
      <c r="G85" s="49"/>
      <c r="H85" s="49" t="s">
        <v>52</v>
      </c>
    </row>
    <row r="86" spans="2:26" ht="15.5" x14ac:dyDescent="0.35">
      <c r="B86" s="47"/>
      <c r="C86" s="45"/>
      <c r="D86" s="45"/>
      <c r="E86" s="50"/>
      <c r="F86" s="48" t="s">
        <v>83</v>
      </c>
      <c r="G86" s="49"/>
      <c r="H86" s="49" t="s">
        <v>52</v>
      </c>
    </row>
    <row r="87" spans="2:26" ht="15.5" x14ac:dyDescent="0.35">
      <c r="B87" s="47"/>
      <c r="C87" s="45"/>
      <c r="D87" s="45"/>
      <c r="E87" s="50"/>
      <c r="F87" s="48" t="s">
        <v>56</v>
      </c>
      <c r="G87" s="49" t="s">
        <v>148</v>
      </c>
      <c r="H87" s="49" t="s">
        <v>52</v>
      </c>
    </row>
    <row r="88" spans="2:26" ht="15.5" x14ac:dyDescent="0.35">
      <c r="B88" s="47"/>
      <c r="C88" s="45"/>
      <c r="D88" s="45"/>
      <c r="E88" s="50"/>
      <c r="F88" s="48" t="s">
        <v>65</v>
      </c>
      <c r="G88" s="49" t="s">
        <v>147</v>
      </c>
      <c r="H88" s="49"/>
    </row>
    <row r="89" spans="2:26" s="16" customFormat="1" x14ac:dyDescent="0.35">
      <c r="B89" s="31">
        <v>0.54861111111111105</v>
      </c>
      <c r="C89" s="31">
        <v>0.59027777777777779</v>
      </c>
      <c r="D89" s="31"/>
      <c r="E89" s="13">
        <v>60</v>
      </c>
      <c r="F89" s="51" t="s">
        <v>26</v>
      </c>
      <c r="G89" s="13"/>
      <c r="H89" s="13"/>
    </row>
    <row r="90" spans="2:26" s="38" customFormat="1" ht="15.5" x14ac:dyDescent="0.35">
      <c r="B90" s="34">
        <v>0.59027777777777779</v>
      </c>
      <c r="C90" s="34">
        <v>0.65277777777777779</v>
      </c>
      <c r="D90" s="34"/>
      <c r="E90" s="35">
        <v>90</v>
      </c>
      <c r="F90" s="52" t="s">
        <v>13</v>
      </c>
      <c r="G90" s="74" t="s">
        <v>90</v>
      </c>
      <c r="H90" s="74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</row>
    <row r="91" spans="2:26" ht="31" x14ac:dyDescent="0.35">
      <c r="B91" s="39"/>
      <c r="C91" s="39"/>
      <c r="D91" s="40"/>
      <c r="E91" s="40"/>
      <c r="F91" s="52" t="s">
        <v>82</v>
      </c>
      <c r="G91" s="54"/>
      <c r="H91" s="39"/>
    </row>
    <row r="92" spans="2:26" x14ac:dyDescent="0.35">
      <c r="B92" s="39"/>
      <c r="C92" s="39"/>
      <c r="D92" s="40"/>
      <c r="E92" s="40"/>
      <c r="F92" s="75" t="s">
        <v>81</v>
      </c>
      <c r="G92" s="39"/>
      <c r="H92" s="55" t="s">
        <v>52</v>
      </c>
    </row>
    <row r="93" spans="2:26" x14ac:dyDescent="0.35">
      <c r="B93" s="39"/>
      <c r="C93" s="39"/>
      <c r="D93" s="40"/>
      <c r="E93" s="40"/>
      <c r="F93" s="75" t="s">
        <v>127</v>
      </c>
      <c r="G93" s="39"/>
      <c r="H93" s="54"/>
    </row>
    <row r="94" spans="2:26" ht="15.5" x14ac:dyDescent="0.35">
      <c r="B94" s="39"/>
      <c r="C94" s="39"/>
      <c r="D94" s="40"/>
      <c r="E94" s="40"/>
      <c r="F94" s="52" t="s">
        <v>66</v>
      </c>
      <c r="G94" s="54" t="s">
        <v>137</v>
      </c>
      <c r="H94" s="54"/>
    </row>
    <row r="95" spans="2:26" ht="15.5" x14ac:dyDescent="0.35">
      <c r="B95" s="39"/>
      <c r="C95" s="39"/>
      <c r="D95" s="40"/>
      <c r="E95" s="40"/>
      <c r="F95" s="52" t="s">
        <v>67</v>
      </c>
      <c r="G95" s="39" t="s">
        <v>138</v>
      </c>
      <c r="H95" s="57"/>
    </row>
    <row r="96" spans="2:26" ht="15.5" x14ac:dyDescent="0.35">
      <c r="B96" s="46">
        <v>0.59027777777777779</v>
      </c>
      <c r="C96" s="46">
        <v>0.65277777777777779</v>
      </c>
      <c r="D96" s="45"/>
      <c r="E96" s="47">
        <v>90</v>
      </c>
      <c r="F96" s="48" t="s">
        <v>14</v>
      </c>
      <c r="G96" s="49"/>
      <c r="H96" s="49"/>
    </row>
    <row r="97" spans="2:8" ht="15.5" x14ac:dyDescent="0.35">
      <c r="B97" s="47"/>
      <c r="C97" s="45"/>
      <c r="D97" s="45"/>
      <c r="E97" s="50"/>
      <c r="F97" s="48" t="s">
        <v>83</v>
      </c>
      <c r="G97" s="49"/>
      <c r="H97" s="49" t="s">
        <v>52</v>
      </c>
    </row>
    <row r="98" spans="2:8" ht="15.5" x14ac:dyDescent="0.35">
      <c r="B98" s="47"/>
      <c r="C98" s="45"/>
      <c r="D98" s="45"/>
      <c r="E98" s="50"/>
      <c r="F98" s="48"/>
      <c r="G98" s="49"/>
      <c r="H98" s="49"/>
    </row>
    <row r="99" spans="2:8" ht="15.5" x14ac:dyDescent="0.35">
      <c r="B99" s="47"/>
      <c r="C99" s="45"/>
      <c r="D99" s="45"/>
      <c r="E99" s="50"/>
      <c r="F99" s="48" t="s">
        <v>68</v>
      </c>
      <c r="G99" s="49" t="s">
        <v>148</v>
      </c>
      <c r="H99" s="49"/>
    </row>
    <row r="100" spans="2:8" ht="15.5" x14ac:dyDescent="0.35">
      <c r="B100" s="47"/>
      <c r="C100" s="45"/>
      <c r="D100" s="45"/>
      <c r="E100" s="50"/>
      <c r="F100" s="48" t="s">
        <v>69</v>
      </c>
      <c r="G100" s="49" t="s">
        <v>147</v>
      </c>
      <c r="H100" s="49"/>
    </row>
    <row r="101" spans="2:8" s="16" customFormat="1" x14ac:dyDescent="0.35">
      <c r="B101" s="31">
        <v>0.65277777777777779</v>
      </c>
      <c r="C101" s="31">
        <v>0.66666666666666663</v>
      </c>
      <c r="D101" s="31"/>
      <c r="E101" s="13">
        <v>20</v>
      </c>
      <c r="F101" s="77" t="s">
        <v>53</v>
      </c>
      <c r="G101" s="13"/>
      <c r="H101" s="13"/>
    </row>
    <row r="102" spans="2:8" s="16" customFormat="1" x14ac:dyDescent="0.35">
      <c r="B102" s="13"/>
      <c r="C102" s="31"/>
      <c r="D102" s="31"/>
      <c r="E102" s="13"/>
      <c r="F102" s="73" t="s">
        <v>0</v>
      </c>
      <c r="G102" s="13" t="s">
        <v>90</v>
      </c>
      <c r="H102" s="13"/>
    </row>
    <row r="103" spans="2:8" s="1" customFormat="1" x14ac:dyDescent="0.35">
      <c r="B103" s="25">
        <v>0.66666666666666663</v>
      </c>
      <c r="C103" s="25">
        <v>0.67708333333333337</v>
      </c>
      <c r="D103" s="26"/>
      <c r="E103" s="26">
        <v>15</v>
      </c>
      <c r="F103" s="29" t="s">
        <v>85</v>
      </c>
      <c r="G103" s="26"/>
      <c r="H103" s="30" t="s">
        <v>122</v>
      </c>
    </row>
    <row r="104" spans="2:8" x14ac:dyDescent="0.35">
      <c r="B104" s="25">
        <v>0.67708333333333337</v>
      </c>
      <c r="C104" s="25">
        <v>0.6875</v>
      </c>
      <c r="D104" s="25"/>
      <c r="E104" s="26">
        <v>15</v>
      </c>
      <c r="F104" s="29" t="s">
        <v>31</v>
      </c>
      <c r="G104" s="26"/>
      <c r="H104" s="30" t="s">
        <v>90</v>
      </c>
    </row>
    <row r="105" spans="2:8" x14ac:dyDescent="0.35">
      <c r="B105" s="25">
        <v>0.6875</v>
      </c>
      <c r="C105" s="25">
        <v>0.69791666666666663</v>
      </c>
      <c r="D105" s="25"/>
      <c r="E105" s="26">
        <v>15</v>
      </c>
      <c r="F105" s="29" t="s">
        <v>32</v>
      </c>
      <c r="G105" s="26"/>
      <c r="H105" s="30" t="s">
        <v>114</v>
      </c>
    </row>
    <row r="106" spans="2:8" x14ac:dyDescent="0.35">
      <c r="B106" s="25">
        <v>0.69791666666666663</v>
      </c>
      <c r="C106" s="25">
        <v>0.70833333333333337</v>
      </c>
      <c r="D106" s="25"/>
      <c r="E106" s="26">
        <v>15</v>
      </c>
      <c r="F106" s="29" t="s">
        <v>33</v>
      </c>
      <c r="G106" s="26"/>
      <c r="H106" s="30" t="s">
        <v>92</v>
      </c>
    </row>
    <row r="107" spans="2:8" x14ac:dyDescent="0.35">
      <c r="B107" s="25">
        <v>0.70833333333333337</v>
      </c>
      <c r="C107" s="25">
        <v>0.72569444444444453</v>
      </c>
      <c r="D107" s="25"/>
      <c r="E107" s="26">
        <v>25</v>
      </c>
      <c r="F107" s="29" t="s">
        <v>34</v>
      </c>
      <c r="G107" s="26"/>
      <c r="H107" s="30" t="s">
        <v>89</v>
      </c>
    </row>
    <row r="108" spans="2:8" x14ac:dyDescent="0.35">
      <c r="B108" s="25">
        <v>0.72569444444444453</v>
      </c>
      <c r="C108" s="25">
        <v>0.73611111111111116</v>
      </c>
      <c r="D108" s="25"/>
      <c r="E108" s="26">
        <v>15</v>
      </c>
      <c r="F108" s="29" t="s">
        <v>105</v>
      </c>
      <c r="G108" s="26"/>
      <c r="H108" s="30" t="s">
        <v>100</v>
      </c>
    </row>
    <row r="109" spans="2:8" x14ac:dyDescent="0.35">
      <c r="B109" s="25">
        <v>0.73611111111111116</v>
      </c>
      <c r="C109" s="25">
        <v>0.75347222222222221</v>
      </c>
      <c r="D109" s="25"/>
      <c r="E109" s="26">
        <v>25</v>
      </c>
      <c r="F109" s="29" t="s">
        <v>106</v>
      </c>
      <c r="G109" s="26"/>
      <c r="H109" s="30" t="s">
        <v>110</v>
      </c>
    </row>
    <row r="110" spans="2:8" x14ac:dyDescent="0.35">
      <c r="B110" s="17">
        <v>0.76736111111111116</v>
      </c>
      <c r="C110" s="17">
        <v>0.77083333333333337</v>
      </c>
      <c r="D110" s="17"/>
      <c r="E110" s="1">
        <v>5</v>
      </c>
      <c r="F110" s="21" t="s">
        <v>28</v>
      </c>
      <c r="H110" s="71" t="s">
        <v>90</v>
      </c>
    </row>
    <row r="111" spans="2:8" s="16" customFormat="1" ht="15.5" x14ac:dyDescent="0.35">
      <c r="B111" s="13"/>
      <c r="C111" s="13"/>
      <c r="D111" s="13"/>
      <c r="E111" s="13"/>
      <c r="F111" s="14" t="s">
        <v>1</v>
      </c>
      <c r="G111" s="13"/>
      <c r="H111" s="13"/>
    </row>
    <row r="112" spans="2:8" s="38" customFormat="1" ht="15.5" x14ac:dyDescent="0.35">
      <c r="B112" s="34">
        <v>0.35416666666666669</v>
      </c>
      <c r="C112" s="34">
        <v>0.41666666666666669</v>
      </c>
      <c r="D112" s="34"/>
      <c r="E112" s="35">
        <v>90</v>
      </c>
      <c r="F112" s="52" t="s">
        <v>15</v>
      </c>
      <c r="G112" s="74" t="s">
        <v>116</v>
      </c>
      <c r="H112" s="74"/>
    </row>
    <row r="113" spans="1:8" ht="31" x14ac:dyDescent="0.35">
      <c r="B113" s="39"/>
      <c r="C113" s="39"/>
      <c r="D113" s="40"/>
      <c r="E113" s="40"/>
      <c r="F113" s="52" t="s">
        <v>3</v>
      </c>
      <c r="G113" s="54"/>
      <c r="H113" s="53"/>
    </row>
    <row r="114" spans="1:8" x14ac:dyDescent="0.35">
      <c r="B114" s="39"/>
      <c r="C114" s="39"/>
      <c r="D114" s="40"/>
      <c r="E114" s="40"/>
      <c r="F114" s="75" t="s">
        <v>35</v>
      </c>
      <c r="G114" s="39"/>
      <c r="H114" s="55" t="s">
        <v>52</v>
      </c>
    </row>
    <row r="115" spans="1:8" ht="15.5" x14ac:dyDescent="0.35">
      <c r="B115" s="39"/>
      <c r="C115" s="39"/>
      <c r="D115" s="40"/>
      <c r="E115" s="40"/>
      <c r="F115" s="52" t="s">
        <v>58</v>
      </c>
      <c r="G115" s="39" t="s">
        <v>139</v>
      </c>
      <c r="H115" s="54"/>
    </row>
    <row r="116" spans="1:8" ht="15.5" x14ac:dyDescent="0.35">
      <c r="B116" s="39"/>
      <c r="C116" s="39"/>
      <c r="D116" s="40"/>
      <c r="E116" s="40"/>
      <c r="F116" s="52" t="s">
        <v>57</v>
      </c>
      <c r="G116" s="54" t="s">
        <v>120</v>
      </c>
      <c r="H116" s="57"/>
    </row>
    <row r="117" spans="1:8" ht="15.5" x14ac:dyDescent="0.35">
      <c r="B117" s="46">
        <v>0.35416666666666669</v>
      </c>
      <c r="C117" s="46">
        <v>0.41666666666666669</v>
      </c>
      <c r="D117" s="45"/>
      <c r="E117" s="47">
        <v>90</v>
      </c>
      <c r="F117" s="48" t="s">
        <v>16</v>
      </c>
      <c r="G117" s="49"/>
      <c r="H117" s="49"/>
    </row>
    <row r="118" spans="1:8" ht="15.5" x14ac:dyDescent="0.35">
      <c r="B118" s="47"/>
      <c r="C118" s="45"/>
      <c r="D118" s="45"/>
      <c r="E118" s="50"/>
      <c r="F118" s="48" t="s">
        <v>36</v>
      </c>
      <c r="G118" s="49"/>
      <c r="H118" s="49" t="s">
        <v>52</v>
      </c>
    </row>
    <row r="119" spans="1:8" ht="15.5" x14ac:dyDescent="0.35">
      <c r="B119" s="47"/>
      <c r="C119" s="45"/>
      <c r="D119" s="45"/>
      <c r="E119" s="50"/>
      <c r="F119" s="48" t="s">
        <v>56</v>
      </c>
      <c r="G119" s="49" t="s">
        <v>140</v>
      </c>
      <c r="H119" s="49"/>
    </row>
    <row r="120" spans="1:8" ht="15.5" x14ac:dyDescent="0.35">
      <c r="B120" s="47"/>
      <c r="C120" s="45"/>
      <c r="D120" s="45"/>
      <c r="E120" s="50"/>
      <c r="F120" s="48" t="s">
        <v>65</v>
      </c>
      <c r="G120" s="49" t="s">
        <v>144</v>
      </c>
      <c r="H120" s="49"/>
    </row>
    <row r="121" spans="1:8" s="16" customFormat="1" x14ac:dyDescent="0.35">
      <c r="B121" s="31">
        <v>0.41666666666666669</v>
      </c>
      <c r="C121" s="31">
        <v>0.4201388888888889</v>
      </c>
      <c r="D121" s="31"/>
      <c r="E121" s="13">
        <v>5</v>
      </c>
      <c r="F121" s="59" t="s">
        <v>27</v>
      </c>
      <c r="G121" s="13"/>
    </row>
    <row r="122" spans="1:8" s="16" customFormat="1" x14ac:dyDescent="0.35">
      <c r="A122" s="13"/>
      <c r="B122" s="31"/>
      <c r="C122" s="31"/>
      <c r="D122" s="31"/>
      <c r="E122" s="13"/>
      <c r="F122" s="73" t="s">
        <v>4</v>
      </c>
      <c r="G122" s="13" t="s">
        <v>117</v>
      </c>
      <c r="H122" s="13"/>
    </row>
    <row r="123" spans="1:8" x14ac:dyDescent="0.35">
      <c r="B123" s="25">
        <v>0.4201388888888889</v>
      </c>
      <c r="C123" s="25">
        <v>0.4375</v>
      </c>
      <c r="D123" s="25"/>
      <c r="E123" s="26">
        <v>25</v>
      </c>
      <c r="F123" s="29" t="s">
        <v>37</v>
      </c>
      <c r="G123" s="26"/>
      <c r="H123" s="28" t="s">
        <v>89</v>
      </c>
    </row>
    <row r="124" spans="1:8" x14ac:dyDescent="0.35">
      <c r="B124" s="25">
        <v>0.4375</v>
      </c>
      <c r="C124" s="25">
        <v>0.44791666666666669</v>
      </c>
      <c r="D124" s="26"/>
      <c r="E124" s="26">
        <v>15</v>
      </c>
      <c r="F124" s="78" t="s">
        <v>102</v>
      </c>
      <c r="G124" s="26"/>
      <c r="H124" s="28" t="s">
        <v>117</v>
      </c>
    </row>
    <row r="125" spans="1:8" s="16" customFormat="1" x14ac:dyDescent="0.35">
      <c r="B125" s="31">
        <v>0.44791666666666669</v>
      </c>
      <c r="C125" s="31">
        <v>0.46180555555555558</v>
      </c>
      <c r="D125" s="31"/>
      <c r="E125" s="13">
        <v>20</v>
      </c>
      <c r="F125" s="77" t="s">
        <v>53</v>
      </c>
      <c r="G125" s="13"/>
      <c r="H125" s="13"/>
    </row>
    <row r="126" spans="1:8" ht="15.5" x14ac:dyDescent="0.35">
      <c r="B126" s="33">
        <v>0.46180555555555558</v>
      </c>
      <c r="C126" s="33">
        <v>0.52430555555555558</v>
      </c>
      <c r="D126" s="33"/>
      <c r="E126" s="39">
        <v>90</v>
      </c>
      <c r="F126" s="52" t="s">
        <v>17</v>
      </c>
      <c r="G126" s="74" t="s">
        <v>116</v>
      </c>
      <c r="H126" s="53"/>
    </row>
    <row r="127" spans="1:8" ht="31" x14ac:dyDescent="0.35">
      <c r="B127" s="39"/>
      <c r="C127" s="39"/>
      <c r="D127" s="40"/>
      <c r="E127" s="40"/>
      <c r="F127" s="52" t="s">
        <v>2</v>
      </c>
      <c r="G127" s="54"/>
      <c r="H127" s="53"/>
    </row>
    <row r="128" spans="1:8" x14ac:dyDescent="0.35">
      <c r="B128" s="39"/>
      <c r="C128" s="39"/>
      <c r="D128" s="40"/>
      <c r="E128" s="40"/>
      <c r="F128" s="75" t="s">
        <v>35</v>
      </c>
      <c r="G128" s="39"/>
      <c r="H128" s="54"/>
    </row>
    <row r="129" spans="2:23" ht="15.5" x14ac:dyDescent="0.35">
      <c r="B129" s="39"/>
      <c r="C129" s="39"/>
      <c r="D129" s="40"/>
      <c r="E129" s="40"/>
      <c r="F129" s="52" t="s">
        <v>66</v>
      </c>
      <c r="G129" s="39" t="s">
        <v>139</v>
      </c>
      <c r="H129" s="54"/>
    </row>
    <row r="130" spans="2:23" ht="15.5" x14ac:dyDescent="0.35">
      <c r="B130" s="39"/>
      <c r="C130" s="39"/>
      <c r="D130" s="40"/>
      <c r="E130" s="40"/>
      <c r="F130" s="52" t="s">
        <v>67</v>
      </c>
      <c r="G130" s="54" t="s">
        <v>120</v>
      </c>
      <c r="H130" s="57"/>
    </row>
    <row r="131" spans="2:23" ht="15.5" x14ac:dyDescent="0.35">
      <c r="B131" s="45">
        <v>0.46180555555555558</v>
      </c>
      <c r="C131" s="45">
        <v>0.52430555555555558</v>
      </c>
      <c r="D131" s="45"/>
      <c r="E131" s="47">
        <v>90</v>
      </c>
      <c r="F131" s="48" t="s">
        <v>18</v>
      </c>
      <c r="G131" s="49"/>
      <c r="H131" s="49"/>
    </row>
    <row r="132" spans="2:23" ht="15.5" x14ac:dyDescent="0.35">
      <c r="B132" s="47"/>
      <c r="C132" s="45"/>
      <c r="D132" s="45"/>
      <c r="E132" s="50"/>
      <c r="F132" s="48" t="s">
        <v>36</v>
      </c>
      <c r="G132" s="49"/>
      <c r="H132" s="49" t="s">
        <v>52</v>
      </c>
    </row>
    <row r="133" spans="2:23" ht="15.5" x14ac:dyDescent="0.35">
      <c r="B133" s="47"/>
      <c r="C133" s="45"/>
      <c r="D133" s="45"/>
      <c r="E133" s="50"/>
      <c r="F133" s="48" t="s">
        <v>68</v>
      </c>
      <c r="G133" s="49" t="s">
        <v>140</v>
      </c>
      <c r="H133" s="49"/>
    </row>
    <row r="134" spans="2:23" ht="15.5" x14ac:dyDescent="0.35">
      <c r="B134" s="47"/>
      <c r="C134" s="45"/>
      <c r="D134" s="45"/>
      <c r="E134" s="50"/>
      <c r="F134" s="48" t="s">
        <v>69</v>
      </c>
      <c r="G134" s="49" t="s">
        <v>144</v>
      </c>
      <c r="H134" s="49"/>
    </row>
    <row r="135" spans="2:23" s="16" customFormat="1" x14ac:dyDescent="0.35">
      <c r="B135" s="31">
        <v>0.52430555555555558</v>
      </c>
      <c r="C135" s="31">
        <v>0.52777777777777779</v>
      </c>
      <c r="D135" s="31"/>
      <c r="E135" s="13">
        <v>5</v>
      </c>
      <c r="F135" s="59" t="s">
        <v>27</v>
      </c>
      <c r="G135" s="13"/>
    </row>
    <row r="136" spans="2:23" s="13" customFormat="1" x14ac:dyDescent="0.35">
      <c r="B136" s="31"/>
      <c r="C136" s="31"/>
      <c r="D136" s="31"/>
      <c r="F136" s="73" t="s">
        <v>4</v>
      </c>
      <c r="G136" s="13" t="s">
        <v>113</v>
      </c>
    </row>
    <row r="137" spans="2:23" x14ac:dyDescent="0.35">
      <c r="B137" s="25">
        <v>0.52777777777777779</v>
      </c>
      <c r="C137" s="25">
        <v>0.53819444444444442</v>
      </c>
      <c r="D137" s="26"/>
      <c r="E137" s="26">
        <v>15</v>
      </c>
      <c r="F137" s="78" t="s">
        <v>38</v>
      </c>
      <c r="G137" s="26"/>
      <c r="H137" s="28" t="s">
        <v>113</v>
      </c>
    </row>
    <row r="138" spans="2:23" x14ac:dyDescent="0.35">
      <c r="B138" s="25">
        <v>0.53819444444444442</v>
      </c>
      <c r="C138" s="25">
        <v>0.54861111111111105</v>
      </c>
      <c r="D138" s="26"/>
      <c r="E138" s="26">
        <v>15</v>
      </c>
      <c r="F138" s="79" t="s">
        <v>93</v>
      </c>
      <c r="G138" s="26"/>
      <c r="H138" s="28" t="s">
        <v>117</v>
      </c>
    </row>
    <row r="139" spans="2:23" x14ac:dyDescent="0.35">
      <c r="B139" s="25">
        <v>0.54861111111111105</v>
      </c>
      <c r="C139" s="25">
        <v>0.56597222222222221</v>
      </c>
      <c r="D139" s="26"/>
      <c r="E139" s="26">
        <v>25</v>
      </c>
      <c r="F139" s="79" t="s">
        <v>43</v>
      </c>
      <c r="G139" s="26"/>
      <c r="H139" s="28" t="s">
        <v>110</v>
      </c>
    </row>
    <row r="140" spans="2:23" s="16" customFormat="1" x14ac:dyDescent="0.35">
      <c r="B140" s="31">
        <v>0.56597222222222221</v>
      </c>
      <c r="C140" s="31">
        <v>0.60763888888888895</v>
      </c>
      <c r="D140" s="31"/>
      <c r="E140" s="13">
        <v>60</v>
      </c>
      <c r="F140" s="51" t="s">
        <v>26</v>
      </c>
      <c r="G140" s="13"/>
      <c r="H140" s="13"/>
    </row>
    <row r="141" spans="2:23" ht="15.5" x14ac:dyDescent="0.35">
      <c r="B141" s="33">
        <v>0.60763888888888895</v>
      </c>
      <c r="C141" s="33">
        <v>0.67013888888888884</v>
      </c>
      <c r="D141" s="33"/>
      <c r="E141" s="39">
        <v>90</v>
      </c>
      <c r="F141" s="52" t="s">
        <v>19</v>
      </c>
      <c r="G141" s="53" t="s">
        <v>114</v>
      </c>
      <c r="H141" s="53" t="s">
        <v>52</v>
      </c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</row>
    <row r="142" spans="2:23" ht="31" x14ac:dyDescent="0.35">
      <c r="B142" s="39"/>
      <c r="C142" s="39"/>
      <c r="D142" s="40"/>
      <c r="E142" s="40"/>
      <c r="F142" s="52" t="s">
        <v>129</v>
      </c>
      <c r="G142" s="54"/>
      <c r="H142" s="53"/>
    </row>
    <row r="143" spans="2:23" x14ac:dyDescent="0.35">
      <c r="B143" s="39"/>
      <c r="C143" s="39"/>
      <c r="D143" s="40"/>
      <c r="E143" s="40"/>
      <c r="F143" s="75" t="s">
        <v>128</v>
      </c>
      <c r="G143" s="39"/>
      <c r="H143" s="54"/>
    </row>
    <row r="144" spans="2:23" ht="15.5" x14ac:dyDescent="0.35">
      <c r="B144" s="39"/>
      <c r="C144" s="39"/>
      <c r="D144" s="40"/>
      <c r="E144" s="40"/>
      <c r="F144" s="52" t="s">
        <v>58</v>
      </c>
      <c r="G144" s="39" t="s">
        <v>135</v>
      </c>
      <c r="H144" s="54"/>
    </row>
    <row r="145" spans="2:8" ht="15.5" x14ac:dyDescent="0.35">
      <c r="B145" s="39"/>
      <c r="C145" s="39"/>
      <c r="D145" s="40"/>
      <c r="E145" s="40"/>
      <c r="F145" s="52" t="s">
        <v>57</v>
      </c>
      <c r="G145" s="39" t="s">
        <v>141</v>
      </c>
      <c r="H145" s="57"/>
    </row>
    <row r="146" spans="2:8" ht="15.5" x14ac:dyDescent="0.35">
      <c r="B146" s="45">
        <v>0.60763888888888895</v>
      </c>
      <c r="C146" s="45">
        <v>0.67013888888888884</v>
      </c>
      <c r="D146" s="45"/>
      <c r="E146" s="47">
        <v>90</v>
      </c>
      <c r="F146" s="48" t="s">
        <v>20</v>
      </c>
      <c r="G146" s="49"/>
      <c r="H146" s="49"/>
    </row>
    <row r="147" spans="2:8" ht="31" x14ac:dyDescent="0.35">
      <c r="B147" s="47"/>
      <c r="C147" s="45"/>
      <c r="D147" s="45"/>
      <c r="E147" s="50"/>
      <c r="F147" s="48" t="s">
        <v>42</v>
      </c>
      <c r="G147" s="49"/>
      <c r="H147" s="49" t="s">
        <v>52</v>
      </c>
    </row>
    <row r="148" spans="2:8" ht="15.5" x14ac:dyDescent="0.35">
      <c r="B148" s="47"/>
      <c r="C148" s="45"/>
      <c r="D148" s="45"/>
      <c r="E148" s="50"/>
      <c r="F148" s="48" t="s">
        <v>56</v>
      </c>
      <c r="G148" s="67" t="s">
        <v>145</v>
      </c>
      <c r="H148" s="49"/>
    </row>
    <row r="149" spans="2:8" ht="15.5" x14ac:dyDescent="0.35">
      <c r="B149" s="47"/>
      <c r="C149" s="45"/>
      <c r="D149" s="45"/>
      <c r="E149" s="50"/>
      <c r="F149" s="48" t="s">
        <v>65</v>
      </c>
      <c r="G149" s="49" t="s">
        <v>146</v>
      </c>
      <c r="H149" s="49"/>
    </row>
    <row r="150" spans="2:8" s="16" customFormat="1" x14ac:dyDescent="0.35">
      <c r="B150" s="31">
        <v>0.67013888888888884</v>
      </c>
      <c r="C150" s="31">
        <v>0.68402777777777779</v>
      </c>
      <c r="D150" s="31"/>
      <c r="E150" s="13">
        <v>20</v>
      </c>
      <c r="F150" s="32" t="s">
        <v>53</v>
      </c>
      <c r="G150" s="13"/>
      <c r="H150" s="13"/>
    </row>
    <row r="151" spans="2:8" s="38" customFormat="1" ht="15.5" x14ac:dyDescent="0.35">
      <c r="B151" s="34">
        <v>0.68402777777777779</v>
      </c>
      <c r="C151" s="34">
        <v>0.74652777777777779</v>
      </c>
      <c r="D151" s="34"/>
      <c r="E151" s="35">
        <v>90</v>
      </c>
      <c r="F151" s="52" t="s">
        <v>21</v>
      </c>
      <c r="G151" s="53" t="s">
        <v>114</v>
      </c>
      <c r="H151" s="74"/>
    </row>
    <row r="152" spans="2:8" ht="31" x14ac:dyDescent="0.35">
      <c r="B152" s="39"/>
      <c r="C152" s="39"/>
      <c r="D152" s="40"/>
      <c r="E152" s="40"/>
      <c r="F152" s="52" t="s">
        <v>41</v>
      </c>
      <c r="G152" s="54"/>
      <c r="H152" s="80"/>
    </row>
    <row r="153" spans="2:8" x14ac:dyDescent="0.35">
      <c r="B153" s="39"/>
      <c r="C153" s="39"/>
      <c r="D153" s="40"/>
      <c r="E153" s="40"/>
      <c r="F153" s="75" t="s">
        <v>128</v>
      </c>
      <c r="G153" s="39"/>
      <c r="H153" s="54"/>
    </row>
    <row r="154" spans="2:8" ht="15.5" x14ac:dyDescent="0.35">
      <c r="B154" s="39"/>
      <c r="C154" s="39"/>
      <c r="D154" s="40"/>
      <c r="E154" s="40"/>
      <c r="F154" s="52" t="s">
        <v>66</v>
      </c>
      <c r="G154" s="39" t="s">
        <v>135</v>
      </c>
      <c r="H154" s="54"/>
    </row>
    <row r="155" spans="2:8" ht="15.5" x14ac:dyDescent="0.35">
      <c r="B155" s="39"/>
      <c r="C155" s="39"/>
      <c r="D155" s="40"/>
      <c r="E155" s="40"/>
      <c r="F155" s="52" t="s">
        <v>67</v>
      </c>
      <c r="G155" s="39" t="s">
        <v>141</v>
      </c>
      <c r="H155" s="57"/>
    </row>
    <row r="156" spans="2:8" ht="15.5" x14ac:dyDescent="0.35">
      <c r="B156" s="46">
        <v>0.68402777777777779</v>
      </c>
      <c r="C156" s="46">
        <v>0.74652777777777779</v>
      </c>
      <c r="D156" s="45"/>
      <c r="E156" s="47">
        <v>90</v>
      </c>
      <c r="F156" s="48" t="s">
        <v>22</v>
      </c>
      <c r="G156" s="49"/>
      <c r="H156" s="49"/>
    </row>
    <row r="157" spans="2:8" ht="31" x14ac:dyDescent="0.35">
      <c r="B157" s="47"/>
      <c r="C157" s="45"/>
      <c r="D157" s="45"/>
      <c r="E157" s="50"/>
      <c r="F157" s="48" t="s">
        <v>42</v>
      </c>
      <c r="G157" s="49"/>
      <c r="H157" s="49" t="s">
        <v>52</v>
      </c>
    </row>
    <row r="158" spans="2:8" ht="15.5" x14ac:dyDescent="0.35">
      <c r="B158" s="47"/>
      <c r="C158" s="45"/>
      <c r="D158" s="45"/>
      <c r="E158" s="50"/>
      <c r="F158" s="48" t="s">
        <v>68</v>
      </c>
      <c r="G158" s="67" t="s">
        <v>145</v>
      </c>
      <c r="H158" s="49"/>
    </row>
    <row r="159" spans="2:8" ht="15.5" x14ac:dyDescent="0.35">
      <c r="B159" s="47"/>
      <c r="C159" s="45"/>
      <c r="D159" s="45"/>
      <c r="E159" s="50"/>
      <c r="F159" s="48" t="s">
        <v>69</v>
      </c>
      <c r="G159" s="49" t="s">
        <v>146</v>
      </c>
      <c r="H159" s="49"/>
    </row>
    <row r="160" spans="2:8" s="16" customFormat="1" x14ac:dyDescent="0.35">
      <c r="B160" s="72">
        <v>0.74652777777777779</v>
      </c>
      <c r="C160" s="31">
        <v>0.75</v>
      </c>
      <c r="E160" s="13">
        <v>5</v>
      </c>
      <c r="F160" s="59" t="s">
        <v>27</v>
      </c>
      <c r="G160" s="13"/>
      <c r="H160" s="13"/>
    </row>
    <row r="161" spans="2:8" s="16" customFormat="1" x14ac:dyDescent="0.35">
      <c r="B161" s="13"/>
      <c r="C161" s="13"/>
      <c r="F161" s="73" t="s">
        <v>5</v>
      </c>
      <c r="G161" s="13" t="s">
        <v>88</v>
      </c>
    </row>
    <row r="162" spans="2:8" s="1" customFormat="1" x14ac:dyDescent="0.35">
      <c r="B162" s="25">
        <v>0.75</v>
      </c>
      <c r="C162" s="25">
        <v>0.76736111111111116</v>
      </c>
      <c r="D162" s="25"/>
      <c r="E162" s="26">
        <v>25</v>
      </c>
      <c r="F162" s="81" t="s">
        <v>94</v>
      </c>
      <c r="G162" s="26"/>
      <c r="H162" s="28" t="s">
        <v>95</v>
      </c>
    </row>
    <row r="163" spans="2:8" s="1" customFormat="1" x14ac:dyDescent="0.35">
      <c r="B163" s="17">
        <v>0.76736111111111116</v>
      </c>
      <c r="C163" s="17">
        <v>0.77083333333333337</v>
      </c>
      <c r="D163" s="17"/>
      <c r="E163" s="1">
        <v>5</v>
      </c>
      <c r="F163" s="21" t="s">
        <v>28</v>
      </c>
      <c r="H163" s="71" t="s">
        <v>92</v>
      </c>
    </row>
    <row r="164" spans="2:8" s="16" customFormat="1" ht="15.5" x14ac:dyDescent="0.35">
      <c r="B164" s="13"/>
      <c r="C164" s="13"/>
      <c r="D164" s="13"/>
      <c r="E164" s="13"/>
      <c r="F164" s="14" t="s">
        <v>6</v>
      </c>
      <c r="G164" s="13"/>
      <c r="H164" s="13"/>
    </row>
    <row r="165" spans="2:8" ht="15.5" x14ac:dyDescent="0.35">
      <c r="B165" s="45">
        <v>0.35416666666666669</v>
      </c>
      <c r="C165" s="45">
        <v>0.41666666666666669</v>
      </c>
      <c r="D165" s="45"/>
      <c r="E165" s="47">
        <v>90</v>
      </c>
      <c r="F165" s="48" t="s">
        <v>23</v>
      </c>
      <c r="G165" s="49"/>
      <c r="H165" s="49"/>
    </row>
    <row r="166" spans="2:8" ht="15.5" x14ac:dyDescent="0.35">
      <c r="B166" s="47"/>
      <c r="C166" s="45"/>
      <c r="D166" s="45"/>
      <c r="E166" s="50"/>
      <c r="F166" s="48" t="s">
        <v>103</v>
      </c>
      <c r="G166" s="49"/>
      <c r="H166" s="49" t="s">
        <v>52</v>
      </c>
    </row>
    <row r="167" spans="2:8" ht="15.5" x14ac:dyDescent="0.35">
      <c r="B167" s="47"/>
      <c r="C167" s="45"/>
      <c r="D167" s="45"/>
      <c r="E167" s="50"/>
      <c r="F167" s="48" t="s">
        <v>157</v>
      </c>
      <c r="G167" s="49" t="s">
        <v>142</v>
      </c>
      <c r="H167" s="49"/>
    </row>
    <row r="168" spans="2:8" ht="15.5" x14ac:dyDescent="0.35">
      <c r="B168" s="47"/>
      <c r="C168" s="45"/>
      <c r="D168" s="45"/>
      <c r="E168" s="50"/>
      <c r="F168" s="48" t="s">
        <v>158</v>
      </c>
      <c r="G168" s="49" t="s">
        <v>143</v>
      </c>
      <c r="H168" s="49"/>
    </row>
    <row r="169" spans="2:8" s="16" customFormat="1" ht="15.5" x14ac:dyDescent="0.35">
      <c r="B169" s="31">
        <v>0.41666666666666669</v>
      </c>
      <c r="C169" s="31">
        <v>0.43055555555555558</v>
      </c>
      <c r="D169" s="31"/>
      <c r="E169" s="13">
        <v>20</v>
      </c>
      <c r="F169" s="82" t="s">
        <v>53</v>
      </c>
      <c r="G169" s="23"/>
      <c r="H169" s="23"/>
    </row>
    <row r="170" spans="2:8" s="16" customFormat="1" x14ac:dyDescent="0.35">
      <c r="B170" s="13"/>
      <c r="C170" s="13"/>
      <c r="F170" s="73" t="s">
        <v>5</v>
      </c>
      <c r="G170" s="13" t="s">
        <v>116</v>
      </c>
    </row>
    <row r="171" spans="2:8" x14ac:dyDescent="0.35">
      <c r="B171" s="25">
        <v>0.41666666666666669</v>
      </c>
      <c r="C171" s="25">
        <v>0.43055555555555558</v>
      </c>
      <c r="D171" s="83"/>
      <c r="E171" s="26">
        <v>20</v>
      </c>
      <c r="F171" s="78" t="s">
        <v>40</v>
      </c>
      <c r="G171" s="26"/>
      <c r="H171" s="28" t="s">
        <v>96</v>
      </c>
    </row>
    <row r="172" spans="2:8" x14ac:dyDescent="0.35">
      <c r="B172" s="25">
        <v>0.43055555555555558</v>
      </c>
      <c r="C172" s="25">
        <v>0.44444444444444442</v>
      </c>
      <c r="D172" s="26"/>
      <c r="E172" s="26">
        <v>20</v>
      </c>
      <c r="F172" s="29" t="s">
        <v>49</v>
      </c>
      <c r="G172" s="26"/>
      <c r="H172" s="28" t="s">
        <v>116</v>
      </c>
    </row>
    <row r="173" spans="2:8" x14ac:dyDescent="0.35">
      <c r="B173" s="25">
        <v>0.44444444444444442</v>
      </c>
      <c r="C173" s="25">
        <v>0.45833333333333331</v>
      </c>
      <c r="D173" s="26"/>
      <c r="E173" s="26">
        <v>20</v>
      </c>
      <c r="F173" s="29" t="s">
        <v>39</v>
      </c>
      <c r="G173" s="26"/>
      <c r="H173" s="28" t="s">
        <v>96</v>
      </c>
    </row>
    <row r="174" spans="2:8" x14ac:dyDescent="0.35">
      <c r="B174" s="25">
        <v>0.45833333333333331</v>
      </c>
      <c r="C174" s="25">
        <v>0.47222222222222227</v>
      </c>
      <c r="D174" s="25"/>
      <c r="E174" s="26">
        <v>20</v>
      </c>
      <c r="F174" s="81" t="s">
        <v>109</v>
      </c>
      <c r="G174" s="26"/>
      <c r="H174" s="28" t="s">
        <v>88</v>
      </c>
    </row>
    <row r="175" spans="2:8" s="16" customFormat="1" x14ac:dyDescent="0.35">
      <c r="B175" s="31">
        <v>0.47222222222222227</v>
      </c>
      <c r="C175" s="31">
        <v>0.47569444444444442</v>
      </c>
      <c r="D175" s="13"/>
      <c r="E175" s="13">
        <v>5</v>
      </c>
      <c r="F175" s="84" t="s">
        <v>63</v>
      </c>
      <c r="G175" s="13"/>
      <c r="H175" s="85"/>
    </row>
    <row r="176" spans="2:8" ht="15.5" x14ac:dyDescent="0.35">
      <c r="B176" s="45">
        <v>0.47569444444444442</v>
      </c>
      <c r="C176" s="45">
        <v>0.53819444444444442</v>
      </c>
      <c r="D176" s="45"/>
      <c r="E176" s="47">
        <v>90</v>
      </c>
      <c r="F176" s="48" t="s">
        <v>24</v>
      </c>
      <c r="G176" s="49"/>
      <c r="H176" s="49"/>
    </row>
    <row r="177" spans="1:34" ht="15.5" x14ac:dyDescent="0.35">
      <c r="B177" s="47"/>
      <c r="C177" s="45"/>
      <c r="D177" s="45"/>
      <c r="E177" s="50"/>
      <c r="F177" s="48" t="s">
        <v>103</v>
      </c>
      <c r="G177" s="49"/>
      <c r="H177" s="49" t="s">
        <v>52</v>
      </c>
    </row>
    <row r="178" spans="1:34" ht="15.5" x14ac:dyDescent="0.35">
      <c r="B178" s="47"/>
      <c r="C178" s="45"/>
      <c r="D178" s="45"/>
      <c r="E178" s="50"/>
      <c r="F178" s="48" t="s">
        <v>157</v>
      </c>
      <c r="G178" s="49" t="s">
        <v>142</v>
      </c>
      <c r="H178" s="49"/>
    </row>
    <row r="179" spans="1:34" ht="15.5" x14ac:dyDescent="0.35">
      <c r="B179" s="47"/>
      <c r="C179" s="45"/>
      <c r="D179" s="45"/>
      <c r="E179" s="50"/>
      <c r="F179" s="48" t="s">
        <v>158</v>
      </c>
      <c r="G179" s="49" t="s">
        <v>143</v>
      </c>
      <c r="H179" s="49"/>
    </row>
    <row r="180" spans="1:34" s="16" customFormat="1" ht="15.5" x14ac:dyDescent="0.35">
      <c r="B180" s="31">
        <v>0.53819444444444442</v>
      </c>
      <c r="C180" s="31">
        <v>0.57986111111111105</v>
      </c>
      <c r="D180" s="13"/>
      <c r="E180" s="13">
        <v>60</v>
      </c>
      <c r="F180" s="86" t="s">
        <v>26</v>
      </c>
      <c r="G180" s="13"/>
      <c r="H180" s="85"/>
    </row>
    <row r="181" spans="1:34" s="16" customFormat="1" x14ac:dyDescent="0.35">
      <c r="B181" s="13"/>
      <c r="C181" s="13"/>
      <c r="F181" s="73" t="s">
        <v>5</v>
      </c>
      <c r="G181" s="13" t="s">
        <v>88</v>
      </c>
    </row>
    <row r="182" spans="1:34" s="88" customFormat="1" x14ac:dyDescent="0.35">
      <c r="A182" s="16"/>
      <c r="B182" s="25">
        <v>0.57986111111111105</v>
      </c>
      <c r="C182" s="25">
        <v>0.59027777777777779</v>
      </c>
      <c r="D182" s="25"/>
      <c r="E182" s="26">
        <v>15</v>
      </c>
      <c r="F182" s="87" t="s">
        <v>107</v>
      </c>
      <c r="G182" s="26"/>
      <c r="H182" s="28" t="s">
        <v>121</v>
      </c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</row>
    <row r="183" spans="1:34" s="88" customFormat="1" x14ac:dyDescent="0.35">
      <c r="A183" s="16"/>
      <c r="B183" s="25">
        <v>0.59027777777777779</v>
      </c>
      <c r="C183" s="25">
        <v>0.60763888888888895</v>
      </c>
      <c r="D183" s="25"/>
      <c r="E183" s="26">
        <v>25</v>
      </c>
      <c r="F183" s="87" t="s">
        <v>108</v>
      </c>
      <c r="G183" s="26"/>
      <c r="H183" s="28" t="s">
        <v>110</v>
      </c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</row>
    <row r="184" spans="1:34" x14ac:dyDescent="0.35">
      <c r="B184" s="25">
        <v>0.60763888888888895</v>
      </c>
      <c r="C184" s="25">
        <v>0.62152777777777779</v>
      </c>
      <c r="D184" s="26"/>
      <c r="E184" s="26">
        <v>20</v>
      </c>
      <c r="F184" s="78" t="s">
        <v>99</v>
      </c>
      <c r="G184" s="26"/>
      <c r="H184" s="28" t="s">
        <v>91</v>
      </c>
    </row>
    <row r="185" spans="1:34" x14ac:dyDescent="0.35">
      <c r="B185" s="25">
        <v>0.62152777777777779</v>
      </c>
      <c r="C185" s="25">
        <v>0.63888888888888895</v>
      </c>
      <c r="D185" s="25"/>
      <c r="E185" s="26">
        <v>25</v>
      </c>
      <c r="F185" s="81" t="s">
        <v>86</v>
      </c>
      <c r="G185" s="26"/>
      <c r="H185" s="28" t="s">
        <v>89</v>
      </c>
    </row>
    <row r="186" spans="1:34" x14ac:dyDescent="0.35">
      <c r="B186" s="17">
        <v>0.64236111111111105</v>
      </c>
      <c r="C186" s="17">
        <v>0.65277777777777779</v>
      </c>
      <c r="D186" s="1"/>
      <c r="E186" s="1">
        <v>15</v>
      </c>
      <c r="F186" s="4" t="s">
        <v>123</v>
      </c>
      <c r="G186" s="4"/>
      <c r="H186" s="4" t="s">
        <v>91</v>
      </c>
    </row>
    <row r="187" spans="1:34" x14ac:dyDescent="0.35">
      <c r="B187" s="17">
        <v>0.63541666666666663</v>
      </c>
      <c r="C187" s="4"/>
      <c r="F187" s="4" t="s">
        <v>124</v>
      </c>
      <c r="G187" s="4"/>
    </row>
    <row r="188" spans="1:34" x14ac:dyDescent="0.35">
      <c r="B188" s="4"/>
      <c r="C188" s="4"/>
      <c r="G188" s="4"/>
    </row>
    <row r="189" spans="1:34" x14ac:dyDescent="0.35">
      <c r="B189" s="4"/>
      <c r="C189" s="4"/>
      <c r="G189" s="4"/>
    </row>
    <row r="190" spans="1:34" x14ac:dyDescent="0.35">
      <c r="B190" s="4"/>
      <c r="C190" s="4"/>
      <c r="G190" s="4"/>
    </row>
    <row r="191" spans="1:34" x14ac:dyDescent="0.35">
      <c r="B191" s="4"/>
      <c r="C191" s="4"/>
      <c r="G191" s="4"/>
    </row>
    <row r="192" spans="1:34" x14ac:dyDescent="0.35">
      <c r="B192" s="4"/>
      <c r="C192" s="4"/>
      <c r="G192" s="4"/>
    </row>
    <row r="193" spans="2:7" x14ac:dyDescent="0.35">
      <c r="B193" s="4"/>
      <c r="C193" s="4"/>
      <c r="G193" s="4"/>
    </row>
    <row r="194" spans="2:7" x14ac:dyDescent="0.35">
      <c r="B194" s="4"/>
      <c r="C194" s="4"/>
      <c r="G194" s="4"/>
    </row>
    <row r="195" spans="2:7" x14ac:dyDescent="0.35">
      <c r="B195" s="4"/>
      <c r="C195" s="4"/>
      <c r="G195" s="4"/>
    </row>
    <row r="196" spans="2:7" s="1" customFormat="1" x14ac:dyDescent="0.35"/>
    <row r="197" spans="2:7" s="1" customFormat="1" x14ac:dyDescent="0.35"/>
  </sheetData>
  <autoFilter ref="A14:AH14" xr:uid="{2E487489-58A6-41C0-B249-3AEEBC44A0DF}"/>
  <phoneticPr fontId="0" type="noConversion"/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Day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 volna</dc:creator>
  <cp:lastModifiedBy>Ekaterina, Funkner [MEDRU Non-J&amp;J]</cp:lastModifiedBy>
  <cp:lastPrinted>2010-12-27T07:42:50Z</cp:lastPrinted>
  <dcterms:created xsi:type="dcterms:W3CDTF">2009-10-22T06:56:13Z</dcterms:created>
  <dcterms:modified xsi:type="dcterms:W3CDTF">2019-01-29T17:02:16Z</dcterms:modified>
</cp:coreProperties>
</file>